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autoCompressPictures="0"/>
  <bookViews>
    <workbookView xWindow="40" yWindow="20" windowWidth="25600" windowHeight="16060"/>
  </bookViews>
  <sheets>
    <sheet name="INNER ARMOUR" sheetId="2" r:id="rId1"/>
    <sheet name="PROSUPPS" sheetId="3" r:id="rId2"/>
    <sheet name="SWANSON VITAMINS" sheetId="1" r:id="rId3"/>
    <sheet name="TOTAL ORDEN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6" i="2" l="1"/>
  <c r="H77" i="2"/>
  <c r="E55" i="1"/>
  <c r="H52" i="2"/>
  <c r="H53" i="2"/>
  <c r="H55" i="2"/>
  <c r="H56" i="2"/>
  <c r="H57" i="2"/>
  <c r="H59" i="2"/>
  <c r="H60" i="2"/>
  <c r="H61" i="2"/>
  <c r="H62" i="2"/>
  <c r="H63" i="2"/>
  <c r="H64" i="2"/>
  <c r="H65" i="2"/>
  <c r="H67" i="2"/>
  <c r="H69" i="2"/>
  <c r="H70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0" i="2"/>
  <c r="H51" i="2"/>
  <c r="H72" i="2"/>
  <c r="H74" i="2"/>
  <c r="H75" i="2"/>
  <c r="H78" i="2"/>
  <c r="H79" i="2"/>
  <c r="H81" i="2"/>
  <c r="H83" i="2"/>
  <c r="H85" i="2"/>
  <c r="J29" i="4"/>
  <c r="I27" i="3"/>
  <c r="I28" i="3"/>
  <c r="I22" i="3"/>
  <c r="I23" i="3"/>
  <c r="I24" i="3"/>
  <c r="I25" i="3"/>
  <c r="I26" i="3"/>
  <c r="I29" i="3"/>
  <c r="I30" i="3"/>
  <c r="I31" i="3"/>
  <c r="I32" i="3"/>
  <c r="I33" i="3"/>
  <c r="I35" i="3"/>
  <c r="I36" i="3"/>
  <c r="I37" i="3"/>
  <c r="I38" i="3"/>
  <c r="I40" i="3"/>
  <c r="I41" i="3"/>
  <c r="I43" i="3"/>
  <c r="I44" i="3"/>
  <c r="I45" i="3"/>
  <c r="I46" i="3"/>
  <c r="I48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70" i="3"/>
  <c r="I72" i="3"/>
  <c r="I73" i="3"/>
  <c r="I74" i="3"/>
  <c r="I76" i="3"/>
  <c r="J30" i="4"/>
  <c r="E27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4" i="1"/>
  <c r="E56" i="1"/>
  <c r="E57" i="1"/>
  <c r="E58" i="1"/>
  <c r="E59" i="1"/>
  <c r="E60" i="1"/>
  <c r="E61" i="1"/>
  <c r="E62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J31" i="4"/>
  <c r="J32" i="4"/>
</calcChain>
</file>

<file path=xl/sharedStrings.xml><?xml version="1.0" encoding="utf-8"?>
<sst xmlns="http://schemas.openxmlformats.org/spreadsheetml/2006/main" count="471" uniqueCount="300">
  <si>
    <t>Producto</t>
  </si>
  <si>
    <t>Sabor</t>
  </si>
  <si>
    <t>OMEGA 3 FISH OIL</t>
  </si>
  <si>
    <t>Cantidad</t>
  </si>
  <si>
    <t>Total</t>
  </si>
  <si>
    <t>L-CARNITINA LIQUIDA</t>
  </si>
  <si>
    <t>Precio Sugerido</t>
  </si>
  <si>
    <t>GREEN TEA ELITE WATER LOSS</t>
  </si>
  <si>
    <t>REPRESENTACION CON ROTULACION SEREMI DE SALUD</t>
  </si>
  <si>
    <t>BCAA AMINO RECOVERY 4:1:1</t>
  </si>
  <si>
    <t>Unidades por Caja</t>
  </si>
  <si>
    <t>VITAMINAS/MINERALES/MULTIVITAMINICOS</t>
  </si>
  <si>
    <t>SW VITAMIN C 500 MG CON ROSA MOSQUETA 100 CAPS</t>
  </si>
  <si>
    <t>SW BALANCE B-50 100 CAPS. COMPLEJO VITAMINAS B</t>
  </si>
  <si>
    <t>SW GEROMULTI WO/IRON 100 TABLETS. MULTIVITAMINICO SENIOR TABLETAS</t>
  </si>
  <si>
    <t>SW ALL-DAY COMPLETE/SENIORS WO/IRON 454G, MULTIVITAMINICO SENIOR EN POLVO</t>
  </si>
  <si>
    <t>SW TRIPLE MAGNESIUM COMPLEX 30 CAPS</t>
  </si>
  <si>
    <t>SW HIGH POTENCY VIT D-3 1,000 IU 60 CAP</t>
  </si>
  <si>
    <t>SWANSON SELENIUM 100 MCG 200 CAPS</t>
  </si>
  <si>
    <t>SW FOLIC ACID 800 MCG 250 CAPS</t>
  </si>
  <si>
    <t>CONTROL DE PESO/QUEMADORES/BLOQUEADORES/SUPRESOR APETITO</t>
  </si>
  <si>
    <t>SW DIET WATER PILLS 120 TABS</t>
  </si>
  <si>
    <t>SW DIET RAZBERI-K 100 MG 60 CAPS</t>
  </si>
  <si>
    <t>SW DIET PHASE 2 CARB CONTROL 500MG 90CAP</t>
  </si>
  <si>
    <t>SW DIET FAT BURNER 60 TAB</t>
  </si>
  <si>
    <t>SW ULTRA ALPHA LIPOIC ACID 300MG 60 CAPS</t>
  </si>
  <si>
    <t>SW ORG ORGANIC BROWN RICE PROT 16OZ. PROTEINA DE ARROZ ORGANICO</t>
  </si>
  <si>
    <t>SW LECITHIN 1200 MG 90 SGELS (LECITINA DE SOYA)</t>
  </si>
  <si>
    <t>BELLEZA/ANTIOXIDANTES/SUPERFRUTAS/ANTIENVEJECIMIENTO/PROTECCION CELULAR</t>
  </si>
  <si>
    <t>SW VITAMIN E 1,000 IU 60 SGELS</t>
  </si>
  <si>
    <t xml:space="preserve">SW HERB ACAI BERRY EXTRACT 500MG 60 SGEL </t>
  </si>
  <si>
    <t xml:space="preserve">SW ULTRA SUPER STR CRANBERRY CONC 60 SGL </t>
  </si>
  <si>
    <t>SW KERATIN 50 MG 60 CAPS</t>
  </si>
  <si>
    <t>SWANSON BIOTIN 5MG 100 CAPSULES</t>
  </si>
  <si>
    <t>SW ULT 100% PURE COQ10 30MG 60 SGL. (COENZIMA Q10)</t>
  </si>
  <si>
    <t>SW ULTRA S.O.D. ANTIOXIDANT COMPL. 60CAP. MULTIANTIOXIDANTE</t>
  </si>
  <si>
    <t>SW GREEN TEA 500MG 30 CAPSULES</t>
  </si>
  <si>
    <t>SW BETA CAROTENE 10,000 IU 100 SFTG</t>
  </si>
  <si>
    <t>SW BETA CAROTENE 25,000 IU 100 SFTG</t>
  </si>
  <si>
    <t>ENERGIA/RESISTENCIA AL STRESS/MOVILIDAD ARTICULAR/INMUNIDAD/LIBIDO</t>
  </si>
  <si>
    <t>SW FULL-SPEC TRIBULUS FRUIT 500MG 90 CAP</t>
  </si>
  <si>
    <t>SW FULL SP SCHIZANDRA BERRIES 525MG 90 C</t>
  </si>
  <si>
    <t>SWANSON ST. JOHN'S WORT 375 MG 60 CAPS</t>
  </si>
  <si>
    <t>SW SHARK CARTILAGE 750 MG 100 CAPS</t>
  </si>
  <si>
    <t>SW ULT GLUC,CHOND,MSM W/HYAL JOINT 90CAP. GLUCOSAMINA 3 PER DAY</t>
  </si>
  <si>
    <t xml:space="preserve">SW CONDITION IMMUNE ESSENTIALS 60 CAPS </t>
  </si>
  <si>
    <t>SW SUP HERB MACA 500MG 60 CAPS</t>
  </si>
  <si>
    <t>SW PASSION MAX ST AVENA SATIVA 575MG 60C</t>
  </si>
  <si>
    <t>SALUD GENERAL/SALUD ESPECIFICA/BIENESTAR</t>
  </si>
  <si>
    <t>SALUD GENERAL</t>
  </si>
  <si>
    <t>SW DHEA 25 MG 30 CAPS</t>
  </si>
  <si>
    <t>SW SUBLINGUAL DHEA 25 MG 60 LOZ</t>
  </si>
  <si>
    <t>SW CONDITION HEART ESSENTIALS 90 TAB</t>
  </si>
  <si>
    <t>SW CONDITION CHOLESTEROL ESSENTIALS. 60 TABS</t>
  </si>
  <si>
    <t xml:space="preserve">SW CONDITION BRAIN ESSENTIALS 60 CAPS. </t>
  </si>
  <si>
    <t>SW GINKGO BILOBA EXTRACT 60MG 90CAP</t>
  </si>
  <si>
    <t>SW ULTRA TRIPLE STR MELATONIN 10MG 60CAP</t>
  </si>
  <si>
    <t>SW CONDITION SLEEP ESSENTIALS 60 CAPS. COMPLEJO DESCANSO Y SUEÑO</t>
  </si>
  <si>
    <t>SALUD DIGESTIVA/PROSTATICA/HEPATICA/COLON/URINARIA/CIRCULATORIA</t>
  </si>
  <si>
    <t>SW CONDITION DIGESTIVE ESSENTIALS 180 TB</t>
  </si>
  <si>
    <t>SW ULTRA NONI 500MG 60 CAPSULES</t>
  </si>
  <si>
    <t>SW GRAVIOLA 600MG 60 CAPS</t>
  </si>
  <si>
    <t>SW CONDITION PROSTATE ESSENTIALS 90 CAP</t>
  </si>
  <si>
    <t xml:space="preserve">SW SAW PALMETTO 540MG 100 CAPS </t>
  </si>
  <si>
    <t>SW CONDITION COLON ESSENTIALS 90 CAP</t>
  </si>
  <si>
    <t>SW ULT COLON TONE GENTLE CLEANSER 60 TAB. COLON CLEANSE EN TABLETAS</t>
  </si>
  <si>
    <t>SW GOLDEN FIELDS FIBER 1 LB 6 OZ (625G) FIBRA EN POLVO</t>
  </si>
  <si>
    <t>SWANSON TRI-FIBER COMPLEX 100 CAPSULES</t>
  </si>
  <si>
    <t>SW CASCARA SAGRADA 100 CAPS</t>
  </si>
  <si>
    <t>SW SUP HERB MILK THISTLE STD (SILIMARINA) 120 CAPS</t>
  </si>
  <si>
    <t>SW FULL SPEC HERBAL URINARY CARE 60 CAPS</t>
  </si>
  <si>
    <t>SW CONDITION LEG VEIN ESSENTIALS 60 CAPS</t>
  </si>
  <si>
    <t>Total Swanson Vitamins</t>
  </si>
  <si>
    <t>SW ULT TRI R-FRAC ALPHA LIPOIC 300MG 30C NEW</t>
  </si>
  <si>
    <t>SW ULTRA ZMA 90 CAPS NEW</t>
  </si>
  <si>
    <t>SW SUP HERB MOMORDICA STD 200MG 120 CAPS NEW</t>
  </si>
  <si>
    <t>SW FULL-SPECT BITTER MELON 500MG 60 CAPS NEW</t>
  </si>
  <si>
    <t>SW DIET CARALLUMA HERB 500MG 60 CAPS NEW</t>
  </si>
  <si>
    <r>
      <t xml:space="preserve">L-CARNITINA EN POLVO. </t>
    </r>
    <r>
      <rPr>
        <sz val="12"/>
        <color rgb="FFFF0000"/>
        <rFont val="Calibri"/>
      </rPr>
      <t>NEW!!!!!!!!</t>
    </r>
  </si>
  <si>
    <t>PROTEINAS</t>
  </si>
  <si>
    <t>CREATINAS Y GLUTAMINAS</t>
  </si>
  <si>
    <t>QUEMADORES</t>
  </si>
  <si>
    <t>MULTIVITAMINICOS</t>
  </si>
  <si>
    <t>PROMOCIONALES</t>
  </si>
  <si>
    <t>BOLSA ENTRENAMIENTO</t>
  </si>
  <si>
    <t>POLERA INNER ARMOUR</t>
  </si>
  <si>
    <t>PROHORMONALES</t>
  </si>
  <si>
    <t>OMEGAS</t>
  </si>
  <si>
    <t>CREATINE</t>
  </si>
  <si>
    <t>Total Inner Armour</t>
  </si>
  <si>
    <t>TYROLEAN FAT BURNER</t>
  </si>
  <si>
    <t>GANADORES DE PESO</t>
  </si>
  <si>
    <t>REPRESENTANTES EXCLUSIVOS DE SWANSON EN CHILE</t>
  </si>
  <si>
    <t>Tamaño/Servicios</t>
  </si>
  <si>
    <t>Descripción</t>
  </si>
  <si>
    <t>Precio Vta Publico (Rf. Stgo)</t>
  </si>
  <si>
    <t>PS Whey 4 Lbs</t>
  </si>
  <si>
    <t>4 Lbs / 55 servicios</t>
  </si>
  <si>
    <t>Chocolate</t>
  </si>
  <si>
    <t>Vainilla</t>
  </si>
  <si>
    <t>Frutilla Crema</t>
  </si>
  <si>
    <t>Donuts (Donas)</t>
  </si>
  <si>
    <t>2 Lbs / 28 servicios</t>
  </si>
  <si>
    <t>4 Lbs / 76 servicios</t>
  </si>
  <si>
    <t>PS Isolate 2 Lbs</t>
  </si>
  <si>
    <t>2 Lbs / 38 servicios</t>
  </si>
  <si>
    <t>GANADOR DE PESO / GAINERS</t>
  </si>
  <si>
    <t>PS IncrediBULK 5.7 Lbs</t>
  </si>
  <si>
    <t>5.7 Lbs</t>
  </si>
  <si>
    <t xml:space="preserve">2,6 Kilos de una perfecta y exquisita mezcla de Proteínas Isolatadas y Carbohidratos Complejos </t>
  </si>
  <si>
    <t>CREATINAS / GLUTAMINAS</t>
  </si>
  <si>
    <t>PS Creatine, 300 grs</t>
  </si>
  <si>
    <t>300 grs / 60 servicios</t>
  </si>
  <si>
    <t>Sin Sabor</t>
  </si>
  <si>
    <t>100% Creatina Pura, en grado farmacéutico</t>
  </si>
  <si>
    <t>PS Glutamine, 300 grs</t>
  </si>
  <si>
    <t>100% L-Glutamina Pura, en grado farmacéutico</t>
  </si>
  <si>
    <t>AMINOACIDOS / BCAAs / EAAs</t>
  </si>
  <si>
    <t>405 grs / 30 servicios</t>
  </si>
  <si>
    <t>Mango Passion Fruit</t>
  </si>
  <si>
    <t>Watermelon</t>
  </si>
  <si>
    <t>68 grs / 5 servicios</t>
  </si>
  <si>
    <t>PREENTRENOS</t>
  </si>
  <si>
    <t>225 grs / 30 servicios</t>
  </si>
  <si>
    <t>Fruit Punch</t>
  </si>
  <si>
    <t>Mango PassionFruit</t>
  </si>
  <si>
    <t>PS Karbolic 2 Lbs</t>
  </si>
  <si>
    <t>2 Lbs</t>
  </si>
  <si>
    <t>Blue Razz</t>
  </si>
  <si>
    <t>Cuatro tipos de carbohidratos complejos para carreras endurance y de resistencia</t>
  </si>
  <si>
    <t>4 Lbs</t>
  </si>
  <si>
    <t>QUEMADORES / FAT BURNERS / TRANSPORTADORES</t>
  </si>
  <si>
    <t>PS VeXXum Fat Burner Ultra Concentrate Thermogenic</t>
  </si>
  <si>
    <t>45 caps</t>
  </si>
  <si>
    <t>Quemador de grasa extremo Termogénico. Inhibe apetito. Multicompuesto. Solo 1 dosis diaria</t>
  </si>
  <si>
    <t>PS Vanish 90 CAPS Fat Burner</t>
  </si>
  <si>
    <t>90 caps</t>
  </si>
  <si>
    <t>Quemador de grasa en multifase. 22 ingredientes activos</t>
  </si>
  <si>
    <t>465 ml / 31 servicios</t>
  </si>
  <si>
    <t>Green Apple</t>
  </si>
  <si>
    <t>60 caps</t>
  </si>
  <si>
    <t>Quemador de grasa nocturno; mientras duermes. Potencia el descanso.</t>
  </si>
  <si>
    <t>30 servicios</t>
  </si>
  <si>
    <t>Quemador de grasa nocturno en Polvo que actúa mientras duermes. Potencia el descanso.</t>
  </si>
  <si>
    <t>PS Guardian Liver &amp; Health &amp; Detox</t>
  </si>
  <si>
    <t>Salud general y bienestar hepático</t>
  </si>
  <si>
    <t>PS Samples PSWhey/Mr.Hyde/AminoLinx /VeXXum</t>
  </si>
  <si>
    <t>1 servicio</t>
  </si>
  <si>
    <t>Varios Sabores</t>
  </si>
  <si>
    <t>Muestras de los mejores productos de ProSupps</t>
  </si>
  <si>
    <t>M/L</t>
  </si>
  <si>
    <t>Talla M/L</t>
  </si>
  <si>
    <t>Polera con logo de ProSupps</t>
  </si>
  <si>
    <t>600 ml</t>
  </si>
  <si>
    <t>Shaker Batidor con logo de ProSupp/ Mr.Hyde</t>
  </si>
  <si>
    <t>TOTAL PROSUPPS</t>
  </si>
  <si>
    <t>Vanilla Cake</t>
  </si>
  <si>
    <t>Cookies</t>
  </si>
  <si>
    <t>Peanut Butter</t>
  </si>
  <si>
    <t>PS Whey 2 Lbs</t>
  </si>
  <si>
    <t>Orange Burst</t>
  </si>
  <si>
    <t>PS iLoad</t>
  </si>
  <si>
    <t>PS DNPX Powder</t>
  </si>
  <si>
    <t>Pineapple Punch</t>
  </si>
  <si>
    <t xml:space="preserve">Quemador de grasa en Polvo, sinergía de 18 ingredientes activos </t>
  </si>
  <si>
    <t>LISTA DE PRECIOS PROSUPPS CHILE</t>
  </si>
  <si>
    <t>HNS S.A. REPRESENTANTE OFICIAL Y EXCLUSIVO DE PROSUPPS EN CHILE</t>
  </si>
  <si>
    <t>4 Lbs / 50 servicios</t>
  </si>
  <si>
    <t>5 Lbs / 54 servicios</t>
  </si>
  <si>
    <t>CASEIN PEAK NIGHT PROTEIN</t>
  </si>
  <si>
    <t>NITRO PEAK PROTEIN</t>
  </si>
  <si>
    <t>MUSCLE PEAK PROTEIN</t>
  </si>
  <si>
    <t>SUPER QUAD PROTEIN</t>
  </si>
  <si>
    <t>WHEY PROTEIN LMS</t>
  </si>
  <si>
    <t>5 Lbs / 56 servicios</t>
  </si>
  <si>
    <t>100% ISOLATE ZERO CARB</t>
  </si>
  <si>
    <t>4 Lbs / 68 servicios</t>
  </si>
  <si>
    <t>ANABOLIC PEAK</t>
  </si>
  <si>
    <t>15 Lbs</t>
  </si>
  <si>
    <t xml:space="preserve">HARD MASS GAINER </t>
  </si>
  <si>
    <t>5 Lbs</t>
  </si>
  <si>
    <t>BCAA PEAK 12:1:1 LEUCINE</t>
  </si>
  <si>
    <t>330 Grs / 30 servicios</t>
  </si>
  <si>
    <t>360 Tabs</t>
  </si>
  <si>
    <r>
      <t xml:space="preserve">AMINO BLITZ BLACK </t>
    </r>
    <r>
      <rPr>
        <sz val="12"/>
        <color rgb="FFFF0000"/>
        <rFont val="Calibri"/>
        <family val="2"/>
        <scheme val="minor"/>
      </rPr>
      <t xml:space="preserve">NEW!!!!! </t>
    </r>
  </si>
  <si>
    <r>
      <t>AMINO VOLTAGE</t>
    </r>
    <r>
      <rPr>
        <sz val="12"/>
        <color rgb="FFFF0000"/>
        <rFont val="Calibri"/>
        <family val="2"/>
        <scheme val="minor"/>
      </rPr>
      <t xml:space="preserve"> NEW!!!!!!!</t>
    </r>
  </si>
  <si>
    <t>CAFFEINE</t>
  </si>
  <si>
    <t>100 Caps / 200 Mg</t>
  </si>
  <si>
    <t>500 Grs</t>
  </si>
  <si>
    <t>300 Grs</t>
  </si>
  <si>
    <t>90 Softgels</t>
  </si>
  <si>
    <t>CLA ELITE BLUE LINE</t>
  </si>
  <si>
    <t>60 Softgels</t>
  </si>
  <si>
    <t>480 ml / 30 servicios</t>
  </si>
  <si>
    <t>100 Grs / 50 servicios</t>
  </si>
  <si>
    <t>100 Caps / 500 Mg</t>
  </si>
  <si>
    <t>TRAINING PEAK EXTREME MULTIVIT</t>
  </si>
  <si>
    <t>TRIBULUS ELITE</t>
  </si>
  <si>
    <t>ANABOLIC TEST ELITE</t>
  </si>
  <si>
    <t>30 Packets / 30 servicios</t>
  </si>
  <si>
    <t>180 Caps / 90 servicios</t>
  </si>
  <si>
    <t>120 Caps / 60 servicios</t>
  </si>
  <si>
    <t>100 Softgels / 1080 Mg</t>
  </si>
  <si>
    <t>MUESTRAS INNER VARIADAS</t>
  </si>
  <si>
    <t>1 ó 2 servicios</t>
  </si>
  <si>
    <t>N/A</t>
  </si>
  <si>
    <t>Frutilla</t>
  </si>
  <si>
    <t>Cookies and Cream</t>
  </si>
  <si>
    <t>Chocolate Fudge</t>
  </si>
  <si>
    <t>Frutilla Banana</t>
  </si>
  <si>
    <t>Blue Raspebrry</t>
  </si>
  <si>
    <t>Pink Lemonade</t>
  </si>
  <si>
    <t>Strawberry Lemonade</t>
  </si>
  <si>
    <t>Wildberry</t>
  </si>
  <si>
    <t>Varios</t>
  </si>
  <si>
    <t>Azul / Negro</t>
  </si>
  <si>
    <t>700 ml / Azul / Negro</t>
  </si>
  <si>
    <t>Blanca L</t>
  </si>
  <si>
    <t>Ganador de peso de 15 libras que contiene más de 1 millón de miligramos de aminoácidos por envase. Contiene una mezcla de proteínas, con adición de BCAA's y Glutamina y carbohidratos complejos para aumentar tamaño y fuerza a un nivel nunca antes conocido.</t>
  </si>
  <si>
    <t>Amino 10.000 contiene 360 tabletas de aminoacidos para promover tu entrenamiento</t>
  </si>
  <si>
    <t>BCAA's 4:1:1 mas Preentreno, todo en un producto ideal para toma Intraentrenamiento</t>
  </si>
  <si>
    <t>Promueve la fuerza y el volumen muscular. Ayuda a evitar la fatiga contractual.</t>
  </si>
  <si>
    <t>Casein Peak contiene 24 gramos por scoop de la proteína de digestión lenta, ideal para nutrir tus musculos por hasta 8 horas mientras duermes.</t>
  </si>
  <si>
    <t>Super Quad Protein contiene 27 gramos por scoop de la mezcla perfecta de proteínas, entre las que encontramos Whey Protein, Whey Isolate, Milk Protein y Caseína Micelar, liberándose en diferentes momentos para una nutrición perfecta</t>
  </si>
  <si>
    <t>Muscle Peak contiene 24 gramos de proteína hidrolizada de suero, la cual tiene una asimilación extremadamente rápida, ideal para despues del entrenamiento.</t>
  </si>
  <si>
    <t xml:space="preserve">Whey Protein contiene 56 servicios de la proteína de absorción más rápida disponible, con adición de Aminoácidos ramificados (BCAA's) y Glutamina y con un sabor increíble. </t>
  </si>
  <si>
    <t>Amino Voltage es un Preentreno mas BCAA's. Ideal para tomar durante el entrenamiento, ya que contiene compuestos estimulantes y vascularizadores.</t>
  </si>
  <si>
    <t>Aminoácido en polvo que promueve la quema de grasa ocupandola como energía</t>
  </si>
  <si>
    <t>Aminoácido líquido que promueve la quema de grasa ocupandola como energía</t>
  </si>
  <si>
    <t>Quemador de grasa multicompuesto, que trabaja sinergicamente en reduccion de grasa</t>
  </si>
  <si>
    <t>Multivitamínico extremo para una ganancia muscular sin igual. + Polera de Regalo</t>
  </si>
  <si>
    <t>Promueve la produccion natural de testosterona mas ZMA para mejor descanso</t>
  </si>
  <si>
    <t>Multicompuesto que promueve la testosterona y reductor de Aromaterasa</t>
  </si>
  <si>
    <t>Acidos omegas 3 para una mejor salud general</t>
  </si>
  <si>
    <t>Muestras de proteinas, ganador de peso, aminoacidos, etcétera</t>
  </si>
  <si>
    <t>Batidores de 700 ml para preparar tus batidos favoritos</t>
  </si>
  <si>
    <t>Bolso de entrenamiento para llevar tus guantes, toallas y otros</t>
  </si>
  <si>
    <t>Polera de entrenamiento</t>
  </si>
  <si>
    <t>Potente mezcla de matriz de Aminoácidos ramificados (BCAAs) y Esenciales (EAAs) , además de compuestos focalizadores (Ginseng) y Cissus para articulaciones.</t>
  </si>
  <si>
    <t>El mejor preentreno de EEUU. Cuarta generacion. Mezcla sinergica de 15 compuestos. Beta Alanina, Arginina, Creatina Citrato, Leucina, Agmatina, Citrulina. El mejor preentreno que existe en el mundo.</t>
  </si>
  <si>
    <t>La versión de Mr.Hyde, con menos cafeína. 4G Mezcla sinergica de los mismos 15 compuestos de Mr Hyde.</t>
  </si>
  <si>
    <t xml:space="preserve">Quemador de grasa líquido sin estimulante y de increíble sabor. Transporta la grasa a la celula para ocuparse como energía. Sabor sin igual. </t>
  </si>
  <si>
    <t>Conversor de carbohidratos en glúcogeno muscular evitando conversión en grasa, transportndolo directamente al musculo. 1 caps cada 50 grs de carbo, antes de entrenar.</t>
  </si>
  <si>
    <t>Antioxidante y diurético que elimina la molesta retencion de liquido corporal.</t>
  </si>
  <si>
    <t>TOTAL ORDEN HNS S.A.</t>
  </si>
  <si>
    <t>DETALLE POR MARCAS</t>
  </si>
  <si>
    <t>TOTAL INNER ARMOUR</t>
  </si>
  <si>
    <t>TOTAL SWANSON VITAMINS</t>
  </si>
  <si>
    <t>LISTA DE PRECIOS INNER ARMOUR CHILE</t>
  </si>
  <si>
    <t>HNS S.A</t>
  </si>
  <si>
    <t>REPRESENTANTE OFICIAL Y EXCLUSIVO DE INNER ARMOUR EN CHILE</t>
  </si>
  <si>
    <t>Acido Linoleico Conjugado, que ayuda a la perdida constante de grasa, además de proteger la masa muscular. Quemador de grasa sin estimulante de ningún tipo.</t>
  </si>
  <si>
    <t>* PROXIMAMENTE</t>
  </si>
  <si>
    <t>SW L-GLUTAMINE 500 MG 100 CAPS</t>
  </si>
  <si>
    <t>Orden</t>
  </si>
  <si>
    <t>Promocionales</t>
  </si>
  <si>
    <t>Precio Premium</t>
  </si>
  <si>
    <t>Precio Mayorista</t>
  </si>
  <si>
    <r>
      <t xml:space="preserve">ANABOLIC PEAK </t>
    </r>
    <r>
      <rPr>
        <sz val="12"/>
        <color rgb="FFFF0000"/>
        <rFont val="Calibri"/>
        <family val="2"/>
        <scheme val="minor"/>
      </rPr>
      <t>NEW FLAVOR!!!!</t>
    </r>
  </si>
  <si>
    <t>AMINO / BCAA'S / PREENTRENO</t>
  </si>
  <si>
    <t>16 servicios</t>
  </si>
  <si>
    <r>
      <t xml:space="preserve">AMINO 10.000 BLACK EDT </t>
    </r>
    <r>
      <rPr>
        <sz val="12"/>
        <color rgb="FFFF0000"/>
        <rFont val="Calibri"/>
        <family val="2"/>
        <scheme val="minor"/>
      </rPr>
      <t>NEW</t>
    </r>
  </si>
  <si>
    <r>
      <t xml:space="preserve">CREATINE BLUE EDITION </t>
    </r>
    <r>
      <rPr>
        <sz val="12"/>
        <color rgb="FFFF0000"/>
        <rFont val="Calibri"/>
        <family val="2"/>
        <scheme val="minor"/>
      </rPr>
      <t>NEW</t>
    </r>
  </si>
  <si>
    <r>
      <t xml:space="preserve">GLUTAMINE BLUE EDITION </t>
    </r>
    <r>
      <rPr>
        <sz val="12"/>
        <color rgb="FFFF0000"/>
        <rFont val="Calibri"/>
        <family val="2"/>
        <scheme val="minor"/>
      </rPr>
      <t>NEW</t>
    </r>
  </si>
  <si>
    <r>
      <t xml:space="preserve">CLA ELITE 1.000 BLACK EDT </t>
    </r>
    <r>
      <rPr>
        <sz val="12"/>
        <color rgb="FFFF0000"/>
        <rFont val="Calibri"/>
        <family val="2"/>
        <scheme val="minor"/>
      </rPr>
      <t>NEW</t>
    </r>
  </si>
  <si>
    <r>
      <t xml:space="preserve">SHRED FACTOR FAT BURNER </t>
    </r>
    <r>
      <rPr>
        <sz val="12"/>
        <color rgb="FFFF0000"/>
        <rFont val="Calibri"/>
      </rPr>
      <t>NEW</t>
    </r>
  </si>
  <si>
    <r>
      <t>PS Isolate 4 Lbs</t>
    </r>
    <r>
      <rPr>
        <sz val="12"/>
        <color rgb="FFFF0000"/>
        <rFont val="Calibri"/>
        <family val="2"/>
        <scheme val="minor"/>
      </rPr>
      <t>**</t>
    </r>
  </si>
  <si>
    <r>
      <t>PS Isolate 4 Lbs</t>
    </r>
    <r>
      <rPr>
        <sz val="12"/>
        <color rgb="FFFF0000"/>
        <rFont val="Calibri"/>
        <family val="2"/>
        <scheme val="minor"/>
      </rPr>
      <t>**</t>
    </r>
    <r>
      <rPr>
        <sz val="12"/>
        <color rgb="FF000000"/>
        <rFont val="Calibri"/>
        <scheme val="minor"/>
      </rPr>
      <t xml:space="preserve"> </t>
    </r>
  </si>
  <si>
    <r>
      <t>PS IncrediBULK 5.7 Lbs</t>
    </r>
    <r>
      <rPr>
        <sz val="12"/>
        <color rgb="FFFF0000"/>
        <rFont val="Calibri"/>
        <family val="2"/>
        <scheme val="minor"/>
      </rPr>
      <t>**</t>
    </r>
  </si>
  <si>
    <r>
      <t xml:space="preserve">PS Amino Linx - BCAA &amp; EAA </t>
    </r>
    <r>
      <rPr>
        <sz val="12"/>
        <color rgb="FF3366FF"/>
        <rFont val="Calibri"/>
        <scheme val="minor"/>
      </rPr>
      <t>30 serv</t>
    </r>
  </si>
  <si>
    <r>
      <t xml:space="preserve">PS Mr. Hyde Professional Pre-workout </t>
    </r>
    <r>
      <rPr>
        <sz val="12"/>
        <color rgb="FF3333FF"/>
        <rFont val="Calibri"/>
        <scheme val="minor"/>
      </rPr>
      <t>30 serv</t>
    </r>
  </si>
  <si>
    <r>
      <t xml:space="preserve">PS Dr Jekyll Pre-workout NO3 </t>
    </r>
    <r>
      <rPr>
        <sz val="12"/>
        <color rgb="FF3333FF"/>
        <rFont val="Calibri"/>
        <scheme val="minor"/>
      </rPr>
      <t>30 serv</t>
    </r>
  </si>
  <si>
    <r>
      <t>PS Karbolic 4 Lbs</t>
    </r>
    <r>
      <rPr>
        <sz val="12"/>
        <color rgb="FFFF0000"/>
        <rFont val="Calibri"/>
        <family val="2"/>
        <scheme val="minor"/>
      </rPr>
      <t>**</t>
    </r>
  </si>
  <si>
    <r>
      <t xml:space="preserve">PS L-Carnitine Liquid 1500 </t>
    </r>
    <r>
      <rPr>
        <sz val="12"/>
        <color rgb="FF3366FF"/>
        <rFont val="Calibri"/>
        <scheme val="minor"/>
      </rPr>
      <t>31 serv</t>
    </r>
  </si>
  <si>
    <r>
      <t>PS Crash Night-Time Fat Burner</t>
    </r>
    <r>
      <rPr>
        <sz val="12"/>
        <color rgb="FFFF0000"/>
        <rFont val="Calibri"/>
        <family val="2"/>
        <scheme val="minor"/>
      </rPr>
      <t>**</t>
    </r>
  </si>
  <si>
    <r>
      <t>PS Crash Night-Time Fat Burner Powder</t>
    </r>
    <r>
      <rPr>
        <sz val="12"/>
        <color rgb="FFFF0000"/>
        <rFont val="Calibri"/>
        <family val="2"/>
        <scheme val="minor"/>
      </rPr>
      <t>**</t>
    </r>
  </si>
  <si>
    <r>
      <t>PS Shaker ProSupps Mr. Hyde</t>
    </r>
    <r>
      <rPr>
        <sz val="12"/>
        <color rgb="FFFF0000"/>
        <rFont val="Calibri"/>
        <family val="2"/>
        <scheme val="minor"/>
      </rPr>
      <t>**</t>
    </r>
  </si>
  <si>
    <r>
      <t xml:space="preserve">PS Amino Linx - BCAA &amp; EAA </t>
    </r>
    <r>
      <rPr>
        <sz val="12"/>
        <color rgb="FF3366FF"/>
        <rFont val="Calibri"/>
        <scheme val="minor"/>
      </rPr>
      <t xml:space="preserve">5 Serv </t>
    </r>
    <r>
      <rPr>
        <sz val="12"/>
        <color rgb="FFFF0000"/>
        <rFont val="Calibri"/>
        <family val="2"/>
        <scheme val="minor"/>
      </rPr>
      <t>**</t>
    </r>
  </si>
  <si>
    <t>PS Poleras ProSupps</t>
  </si>
  <si>
    <t>Berries</t>
  </si>
  <si>
    <t>Acai Berry</t>
  </si>
  <si>
    <t>Vanilla</t>
  </si>
  <si>
    <r>
      <rPr>
        <b/>
        <sz val="12"/>
        <color rgb="FFFF0000"/>
        <rFont val="Helvetica"/>
      </rPr>
      <t>**</t>
    </r>
    <r>
      <rPr>
        <b/>
        <sz val="12"/>
        <color rgb="FF000000"/>
        <rFont val="Helvetica"/>
      </rPr>
      <t xml:space="preserve">     Proximamente.</t>
    </r>
  </si>
  <si>
    <t>55 Servicios de la mejor Hydrolized Whey Protein del mercado. Triple filtrado. Sabor inigualable / Sin Gluten / Kosher</t>
  </si>
  <si>
    <t>28 Servicios de la mejor Hydrolized Whey Protein del mercado. Triple filtrado. Sabor inigualable / Sin Gluten / Kosher</t>
  </si>
  <si>
    <t>72 Servicios de la mejor Isolate Zero Carb/Zero Fat Protein del mercado. Sin lactosa / Sin Gluten / Kosher</t>
  </si>
  <si>
    <t>36 Servicios de la mejor Isolate Zero Carb/Zero Fat Protein del mercado. Sin lactosa / Sin Gluten / Kosher</t>
  </si>
  <si>
    <t>Precio Distribuidor</t>
  </si>
  <si>
    <t xml:space="preserve">Nitro Peak contiene 24 gramos por scoop de la mas fina y potente mezcla de proteínas, que se liberan en diferentes tiempos y que incluye Whey Protein Isolate, Caseína Micelar, Hydrolized Whey Protein y Milk Protein Isolate, con una fuerte adición de BCAA's y Glutamina. </t>
  </si>
  <si>
    <r>
      <t>100% Isolate Zero contiene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"/>
        <scheme val="minor"/>
      </rPr>
      <t>68 servicios</t>
    </r>
    <r>
      <rPr>
        <sz val="12"/>
        <rFont val="Calibri"/>
        <family val="2"/>
        <scheme val="minor"/>
      </rPr>
      <t xml:space="preserve"> de 24 gramos por scoop de la proteína más pura y más limpia que existe. No contiene carbohidratos, grasa, gluten ni lactosa. Zero Zero!!</t>
    </r>
  </si>
  <si>
    <t>Ganador de peso de 5 libras que contiene una mezcla de proteínas, con adición de BCAA's y Glutamina y carbohidratos complejos para llevar tu crecimiento al límite.</t>
  </si>
  <si>
    <r>
      <t xml:space="preserve">BCAA Peak contiene 30 servicios de la más potente mezcla de aminoácidos ramificados, en conjunto con Glutamina. </t>
    </r>
    <r>
      <rPr>
        <b/>
        <sz val="12"/>
        <rFont val="Calibri"/>
        <family val="2"/>
        <scheme val="minor"/>
      </rPr>
      <t>Su proporcion es 12:1:1, contando con una</t>
    </r>
    <r>
      <rPr>
        <b/>
        <u/>
        <sz val="12"/>
        <rFont val="Calibri"/>
        <scheme val="minor"/>
      </rPr>
      <t xml:space="preserve"> sobrecarga de Leucina</t>
    </r>
    <r>
      <rPr>
        <sz val="12"/>
        <rFont val="Calibri"/>
        <family val="2"/>
        <scheme val="minor"/>
      </rPr>
      <t>. Cada scoop contiene 6.2 gramos de Leucina, el aminoácido ramificado más importante para recuperación y crecimiento.</t>
    </r>
  </si>
  <si>
    <t>BCAA Peak contiene 30 servicios de una potente mezcla de aminoácidos ramificados, en conjunto con Glutamina. Su proporcion es 4:1:1, ideal para intraentrenamiento</t>
  </si>
  <si>
    <t>Promueve la energía y la alerta mental para entrenamientos o la vida diaria.</t>
  </si>
  <si>
    <t>Aminoácido esencial que promueve la recuperación y evita el catabolismo muscular.</t>
  </si>
  <si>
    <t>SMARTSHAKE SLIM</t>
  </si>
  <si>
    <t>Batidores SmartShake Slim con compartimiento para 1 medida de proteínas</t>
  </si>
  <si>
    <t>SMARTSHAKE 2PROTEIN</t>
  </si>
  <si>
    <t>Batidores Smartshake con compartimiento para 2 medidas de proteínas</t>
  </si>
  <si>
    <t>SHAKERS INNER ARMOUR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</si>
</sst>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sz val="12"/>
      <color rgb="FFFF0000"/>
      <name val="Calibri"/>
      <family val="2"/>
      <scheme val="minor"/>
    </font>
    <font>
      <b/>
      <sz val="12"/>
      <name val="Calibri"/>
    </font>
    <font>
      <sz val="12"/>
      <color rgb="FFFF0000"/>
      <name val="Calibri"/>
    </font>
    <font>
      <b/>
      <sz val="12"/>
      <color theme="1"/>
      <name val="Calibri"/>
      <family val="2"/>
      <scheme val="minor"/>
    </font>
    <font>
      <b/>
      <sz val="12"/>
      <color rgb="FFFF0000"/>
      <name val="Helvetica"/>
    </font>
    <font>
      <sz val="12"/>
      <color rgb="FF000000"/>
      <name val="Calibri"/>
      <family val="2"/>
    </font>
    <font>
      <b/>
      <sz val="12"/>
      <color rgb="FF000000"/>
      <name val="Helvetica"/>
    </font>
    <font>
      <b/>
      <sz val="11"/>
      <name val="Calibri"/>
      <scheme val="minor"/>
    </font>
    <font>
      <b/>
      <sz val="12"/>
      <color rgb="FF000000"/>
      <name val="Calibri"/>
      <scheme val="minor"/>
    </font>
    <font>
      <b/>
      <sz val="16"/>
      <name val="Calibri"/>
      <scheme val="minor"/>
    </font>
    <font>
      <sz val="16"/>
      <color rgb="FFFF0000"/>
      <name val="Calibri"/>
      <scheme val="minor"/>
    </font>
    <font>
      <sz val="16"/>
      <name val="Calibri"/>
      <scheme val="minor"/>
    </font>
    <font>
      <sz val="12"/>
      <color rgb="FF000000"/>
      <name val="Calibri"/>
      <scheme val="minor"/>
    </font>
    <font>
      <sz val="12"/>
      <color rgb="FF3366FF"/>
      <name val="Calibri"/>
      <scheme val="minor"/>
    </font>
    <font>
      <sz val="12"/>
      <color rgb="FF3333FF"/>
      <name val="Calibri"/>
      <scheme val="minor"/>
    </font>
    <font>
      <b/>
      <u/>
      <sz val="12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DCE6F1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90">
    <xf numFmtId="0" fontId="0" fillId="0" borderId="0"/>
    <xf numFmtId="0" fontId="6" fillId="0" borderId="0"/>
    <xf numFmtId="0" fontId="4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51">
    <xf numFmtId="0" fontId="0" fillId="0" borderId="0" xfId="0"/>
    <xf numFmtId="0" fontId="5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9" fillId="0" borderId="1" xfId="1" applyFont="1" applyFill="1" applyBorder="1"/>
    <xf numFmtId="165" fontId="9" fillId="0" borderId="1" xfId="3" applyNumberFormat="1" applyFont="1" applyFill="1" applyBorder="1"/>
    <xf numFmtId="0" fontId="9" fillId="3" borderId="0" xfId="1" applyFont="1" applyFill="1" applyBorder="1"/>
    <xf numFmtId="0" fontId="9" fillId="3" borderId="0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/>
    </xf>
    <xf numFmtId="165" fontId="9" fillId="0" borderId="1" xfId="3" applyNumberFormat="1" applyFont="1" applyFill="1" applyBorder="1" applyAlignment="1"/>
    <xf numFmtId="0" fontId="9" fillId="2" borderId="1" xfId="1" applyFont="1" applyFill="1" applyBorder="1"/>
    <xf numFmtId="0" fontId="7" fillId="2" borderId="1" xfId="1" applyFont="1" applyFill="1" applyBorder="1"/>
    <xf numFmtId="165" fontId="7" fillId="2" borderId="1" xfId="3" applyNumberFormat="1" applyFont="1" applyFill="1" applyBorder="1"/>
    <xf numFmtId="165" fontId="9" fillId="3" borderId="0" xfId="3" applyNumberFormat="1" applyFont="1" applyFill="1" applyBorder="1" applyAlignment="1"/>
    <xf numFmtId="165" fontId="10" fillId="0" borderId="2" xfId="3" applyNumberFormat="1" applyFont="1" applyFill="1" applyBorder="1" applyAlignment="1"/>
    <xf numFmtId="0" fontId="7" fillId="2" borderId="1" xfId="1" applyFont="1" applyFill="1" applyBorder="1" applyAlignment="1">
      <alignment horizontal="left"/>
    </xf>
    <xf numFmtId="0" fontId="2" fillId="2" borderId="0" xfId="1" applyFont="1" applyFill="1"/>
    <xf numFmtId="0" fontId="7" fillId="5" borderId="1" xfId="0" applyFont="1" applyFill="1" applyBorder="1"/>
    <xf numFmtId="0" fontId="7" fillId="5" borderId="6" xfId="0" applyFont="1" applyFill="1" applyBorder="1"/>
    <xf numFmtId="165" fontId="7" fillId="0" borderId="6" xfId="0" applyNumberFormat="1" applyFont="1" applyBorder="1"/>
    <xf numFmtId="0" fontId="0" fillId="5" borderId="0" xfId="0" applyFill="1"/>
    <xf numFmtId="165" fontId="14" fillId="6" borderId="2" xfId="0" applyNumberFormat="1" applyFont="1" applyFill="1" applyBorder="1"/>
    <xf numFmtId="165" fontId="10" fillId="0" borderId="0" xfId="3" applyNumberFormat="1" applyFont="1" applyFill="1" applyBorder="1" applyAlignment="1"/>
    <xf numFmtId="165" fontId="9" fillId="2" borderId="1" xfId="3" applyNumberFormat="1" applyFont="1" applyFill="1" applyBorder="1"/>
    <xf numFmtId="165" fontId="9" fillId="2" borderId="1" xfId="1" applyNumberFormat="1" applyFont="1" applyFill="1" applyBorder="1"/>
    <xf numFmtId="165" fontId="9" fillId="2" borderId="6" xfId="3" applyNumberFormat="1" applyFont="1" applyFill="1" applyBorder="1"/>
    <xf numFmtId="0" fontId="2" fillId="2" borderId="0" xfId="1" applyFont="1" applyFill="1" applyAlignment="1">
      <alignment horizontal="center"/>
    </xf>
    <xf numFmtId="0" fontId="10" fillId="4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165" fontId="9" fillId="8" borderId="8" xfId="3" applyNumberFormat="1" applyFont="1" applyFill="1" applyBorder="1" applyAlignment="1">
      <alignment horizontal="center"/>
    </xf>
    <xf numFmtId="165" fontId="9" fillId="8" borderId="6" xfId="3" applyNumberFormat="1" applyFont="1" applyFill="1" applyBorder="1" applyAlignment="1">
      <alignment horizontal="center"/>
    </xf>
    <xf numFmtId="0" fontId="13" fillId="0" borderId="1" xfId="1" applyFont="1" applyFill="1" applyBorder="1"/>
    <xf numFmtId="165" fontId="14" fillId="7" borderId="2" xfId="0" applyNumberFormat="1" applyFont="1" applyFill="1" applyBorder="1"/>
    <xf numFmtId="165" fontId="9" fillId="4" borderId="1" xfId="1" applyNumberFormat="1" applyFont="1" applyFill="1" applyBorder="1"/>
    <xf numFmtId="165" fontId="9" fillId="8" borderId="1" xfId="1" applyNumberFormat="1" applyFont="1" applyFill="1" applyBorder="1"/>
    <xf numFmtId="0" fontId="7" fillId="9" borderId="1" xfId="1" applyFont="1" applyFill="1" applyBorder="1"/>
    <xf numFmtId="0" fontId="7" fillId="9" borderId="1" xfId="1" applyFont="1" applyFill="1" applyBorder="1" applyAlignment="1">
      <alignment horizontal="left"/>
    </xf>
    <xf numFmtId="165" fontId="7" fillId="9" borderId="1" xfId="3" applyNumberFormat="1" applyFont="1" applyFill="1" applyBorder="1"/>
    <xf numFmtId="165" fontId="9" fillId="9" borderId="1" xfId="3" applyNumberFormat="1" applyFont="1" applyFill="1" applyBorder="1"/>
    <xf numFmtId="0" fontId="9" fillId="9" borderId="1" xfId="1" applyFont="1" applyFill="1" applyBorder="1"/>
    <xf numFmtId="165" fontId="9" fillId="9" borderId="1" xfId="3" applyNumberFormat="1" applyFont="1" applyFill="1" applyBorder="1" applyAlignment="1"/>
    <xf numFmtId="0" fontId="9" fillId="9" borderId="1" xfId="1" applyFont="1" applyFill="1" applyBorder="1" applyAlignment="1">
      <alignment horizontal="left"/>
    </xf>
    <xf numFmtId="0" fontId="13" fillId="9" borderId="1" xfId="1" applyFont="1" applyFill="1" applyBorder="1"/>
    <xf numFmtId="0" fontId="9" fillId="8" borderId="1" xfId="1" applyFont="1" applyFill="1" applyBorder="1"/>
    <xf numFmtId="165" fontId="9" fillId="8" borderId="1" xfId="3" applyNumberFormat="1" applyFont="1" applyFill="1" applyBorder="1" applyAlignment="1"/>
    <xf numFmtId="0" fontId="10" fillId="8" borderId="8" xfId="1" applyFont="1" applyFill="1" applyBorder="1" applyAlignment="1">
      <alignment horizontal="center" vertical="center" wrapText="1"/>
    </xf>
    <xf numFmtId="0" fontId="0" fillId="3" borderId="0" xfId="0" applyFill="1"/>
    <xf numFmtId="0" fontId="18" fillId="7" borderId="0" xfId="0" applyFont="1" applyFill="1"/>
    <xf numFmtId="165" fontId="18" fillId="7" borderId="0" xfId="0" applyNumberFormat="1" applyFont="1" applyFill="1"/>
    <xf numFmtId="0" fontId="19" fillId="7" borderId="0" xfId="0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65" fontId="10" fillId="9" borderId="2" xfId="1" applyNumberFormat="1" applyFont="1" applyFill="1" applyBorder="1"/>
    <xf numFmtId="165" fontId="9" fillId="3" borderId="1" xfId="3" applyNumberFormat="1" applyFont="1" applyFill="1" applyBorder="1" applyAlignment="1"/>
    <xf numFmtId="0" fontId="7" fillId="3" borderId="1" xfId="1" applyFont="1" applyFill="1" applyBorder="1" applyAlignment="1">
      <alignment horizontal="left"/>
    </xf>
    <xf numFmtId="165" fontId="7" fillId="3" borderId="1" xfId="3" applyNumberFormat="1" applyFont="1" applyFill="1" applyBorder="1"/>
    <xf numFmtId="0" fontId="9" fillId="3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9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0" fillId="10" borderId="16" xfId="1" applyFont="1" applyFill="1" applyBorder="1" applyAlignment="1">
      <alignment horizontal="center" vertical="center" wrapText="1"/>
    </xf>
    <xf numFmtId="0" fontId="10" fillId="10" borderId="17" xfId="1" applyFont="1" applyFill="1" applyBorder="1" applyAlignment="1">
      <alignment horizontal="center" vertical="center" wrapText="1"/>
    </xf>
    <xf numFmtId="165" fontId="9" fillId="6" borderId="34" xfId="3" applyNumberFormat="1" applyFont="1" applyFill="1" applyBorder="1" applyAlignment="1">
      <alignment horizontal="left"/>
    </xf>
    <xf numFmtId="0" fontId="10" fillId="10" borderId="10" xfId="1" applyFont="1" applyFill="1" applyBorder="1" applyAlignment="1">
      <alignment horizontal="center" vertical="center" wrapText="1"/>
    </xf>
    <xf numFmtId="0" fontId="10" fillId="10" borderId="11" xfId="1" applyFont="1" applyFill="1" applyBorder="1" applyAlignment="1">
      <alignment horizontal="center" vertical="center" wrapText="1"/>
    </xf>
    <xf numFmtId="0" fontId="10" fillId="10" borderId="12" xfId="1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10" borderId="15" xfId="1" applyFont="1" applyFill="1" applyBorder="1" applyAlignment="1">
      <alignment horizontal="center" vertical="center" wrapText="1"/>
    </xf>
    <xf numFmtId="165" fontId="9" fillId="0" borderId="7" xfId="3" applyNumberFormat="1" applyFont="1" applyFill="1" applyBorder="1" applyProtection="1">
      <protection locked="0"/>
    </xf>
    <xf numFmtId="165" fontId="9" fillId="0" borderId="21" xfId="3" applyNumberFormat="1" applyFont="1" applyFill="1" applyBorder="1"/>
    <xf numFmtId="165" fontId="9" fillId="0" borderId="1" xfId="3" applyNumberFormat="1" applyFont="1" applyFill="1" applyBorder="1" applyProtection="1">
      <protection locked="0"/>
    </xf>
    <xf numFmtId="0" fontId="21" fillId="10" borderId="23" xfId="0" applyFont="1" applyFill="1" applyBorder="1" applyAlignment="1">
      <alignment horizontal="center"/>
    </xf>
    <xf numFmtId="165" fontId="9" fillId="10" borderId="9" xfId="3" applyNumberFormat="1" applyFont="1" applyFill="1" applyBorder="1" applyProtection="1">
      <protection locked="0"/>
    </xf>
    <xf numFmtId="165" fontId="9" fillId="10" borderId="21" xfId="3" applyNumberFormat="1" applyFont="1" applyFill="1" applyBorder="1"/>
    <xf numFmtId="0" fontId="10" fillId="10" borderId="23" xfId="0" applyFont="1" applyFill="1" applyBorder="1" applyAlignment="1">
      <alignment horizontal="center"/>
    </xf>
    <xf numFmtId="165" fontId="9" fillId="0" borderId="25" xfId="3" applyNumberFormat="1" applyFont="1" applyFill="1" applyBorder="1" applyProtection="1">
      <protection locked="0"/>
    </xf>
    <xf numFmtId="165" fontId="9" fillId="5" borderId="36" xfId="3" applyNumberFormat="1" applyFont="1" applyFill="1" applyBorder="1"/>
    <xf numFmtId="165" fontId="9" fillId="5" borderId="21" xfId="3" applyNumberFormat="1" applyFont="1" applyFill="1" applyBorder="1"/>
    <xf numFmtId="0" fontId="21" fillId="10" borderId="29" xfId="0" applyFont="1" applyFill="1" applyBorder="1" applyAlignment="1">
      <alignment horizontal="center"/>
    </xf>
    <xf numFmtId="165" fontId="9" fillId="10" borderId="30" xfId="3" applyNumberFormat="1" applyFont="1" applyFill="1" applyBorder="1" applyProtection="1">
      <protection locked="0"/>
    </xf>
    <xf numFmtId="165" fontId="9" fillId="5" borderId="32" xfId="3" applyNumberFormat="1" applyFont="1" applyFill="1" applyBorder="1" applyProtection="1">
      <protection locked="0"/>
    </xf>
    <xf numFmtId="165" fontId="9" fillId="5" borderId="33" xfId="3" applyNumberFormat="1" applyFont="1" applyFill="1" applyBorder="1"/>
    <xf numFmtId="165" fontId="24" fillId="0" borderId="1" xfId="3" applyNumberFormat="1" applyFont="1" applyFill="1" applyBorder="1" applyAlignment="1"/>
    <xf numFmtId="165" fontId="24" fillId="9" borderId="1" xfId="3" applyNumberFormat="1" applyFont="1" applyFill="1" applyBorder="1" applyAlignment="1"/>
    <xf numFmtId="0" fontId="13" fillId="3" borderId="0" xfId="1" applyFont="1" applyFill="1" applyBorder="1"/>
    <xf numFmtId="165" fontId="10" fillId="0" borderId="0" xfId="1" applyNumberFormat="1" applyFont="1" applyFill="1" applyBorder="1"/>
    <xf numFmtId="165" fontId="9" fillId="9" borderId="1" xfId="1" applyNumberFormat="1" applyFont="1" applyFill="1" applyBorder="1"/>
    <xf numFmtId="0" fontId="10" fillId="8" borderId="8" xfId="1" applyFont="1" applyFill="1" applyBorder="1" applyAlignment="1">
      <alignment vertical="center" wrapText="1"/>
    </xf>
    <xf numFmtId="0" fontId="10" fillId="8" borderId="9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/>
    </xf>
    <xf numFmtId="0" fontId="9" fillId="8" borderId="8" xfId="1" applyFont="1" applyFill="1" applyBorder="1" applyAlignment="1"/>
    <xf numFmtId="0" fontId="9" fillId="8" borderId="9" xfId="1" applyFont="1" applyFill="1" applyBorder="1" applyAlignment="1"/>
    <xf numFmtId="0" fontId="7" fillId="8" borderId="8" xfId="1" applyFont="1" applyFill="1" applyBorder="1" applyAlignment="1"/>
    <xf numFmtId="0" fontId="7" fillId="8" borderId="9" xfId="1" applyFont="1" applyFill="1" applyBorder="1" applyAlignment="1"/>
    <xf numFmtId="0" fontId="10" fillId="8" borderId="8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Protection="1">
      <protection locked="0"/>
    </xf>
    <xf numFmtId="165" fontId="7" fillId="3" borderId="7" xfId="0" applyNumberFormat="1" applyFont="1" applyFill="1" applyBorder="1" applyProtection="1">
      <protection locked="0"/>
    </xf>
    <xf numFmtId="165" fontId="9" fillId="3" borderId="1" xfId="3" applyNumberFormat="1" applyFont="1" applyFill="1" applyBorder="1" applyProtection="1">
      <protection locked="0"/>
    </xf>
    <xf numFmtId="165" fontId="9" fillId="3" borderId="1" xfId="3" applyNumberFormat="1" applyFont="1" applyFill="1" applyBorder="1" applyAlignment="1" applyProtection="1">
      <protection locked="0"/>
    </xf>
    <xf numFmtId="0" fontId="9" fillId="8" borderId="9" xfId="1" applyFont="1" applyFill="1" applyBorder="1" applyAlignment="1" applyProtection="1">
      <protection locked="0"/>
    </xf>
    <xf numFmtId="165" fontId="7" fillId="8" borderId="7" xfId="0" applyNumberFormat="1" applyFont="1" applyFill="1" applyBorder="1" applyProtection="1">
      <protection locked="0"/>
    </xf>
    <xf numFmtId="0" fontId="7" fillId="8" borderId="9" xfId="1" applyFont="1" applyFill="1" applyBorder="1" applyAlignment="1" applyProtection="1">
      <protection locked="0"/>
    </xf>
    <xf numFmtId="165" fontId="9" fillId="9" borderId="1" xfId="3" applyNumberFormat="1" applyFont="1" applyFill="1" applyBorder="1" applyProtection="1">
      <protection locked="0"/>
    </xf>
    <xf numFmtId="165" fontId="7" fillId="9" borderId="7" xfId="0" applyNumberFormat="1" applyFont="1" applyFill="1" applyBorder="1" applyProtection="1">
      <protection locked="0"/>
    </xf>
    <xf numFmtId="0" fontId="9" fillId="2" borderId="1" xfId="1" applyFont="1" applyFill="1" applyBorder="1" applyProtection="1"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0" fontId="10" fillId="8" borderId="9" xfId="1" applyFont="1" applyFill="1" applyBorder="1" applyAlignment="1" applyProtection="1">
      <alignment horizontal="center" vertical="center" wrapText="1"/>
      <protection locked="0"/>
    </xf>
    <xf numFmtId="165" fontId="9" fillId="8" borderId="9" xfId="3" applyNumberFormat="1" applyFont="1" applyFill="1" applyBorder="1" applyAlignment="1" applyProtection="1">
      <alignment horizontal="center"/>
      <protection locked="0"/>
    </xf>
    <xf numFmtId="0" fontId="9" fillId="9" borderId="1" xfId="1" applyFont="1" applyFill="1" applyBorder="1" applyProtection="1">
      <protection locked="0"/>
    </xf>
    <xf numFmtId="0" fontId="7" fillId="2" borderId="25" xfId="1" applyFont="1" applyFill="1" applyBorder="1" applyAlignment="1">
      <alignment horizontal="center" wrapText="1"/>
    </xf>
    <xf numFmtId="0" fontId="9" fillId="0" borderId="1" xfId="0" applyFont="1" applyFill="1" applyBorder="1"/>
    <xf numFmtId="165" fontId="7" fillId="0" borderId="1" xfId="0" applyNumberFormat="1" applyFont="1" applyBorder="1"/>
    <xf numFmtId="165" fontId="7" fillId="0" borderId="7" xfId="0" applyNumberFormat="1" applyFont="1" applyBorder="1"/>
    <xf numFmtId="165" fontId="7" fillId="6" borderId="7" xfId="0" applyNumberFormat="1" applyFont="1" applyFill="1" applyBorder="1"/>
    <xf numFmtId="0" fontId="7" fillId="11" borderId="20" xfId="0" applyFont="1" applyFill="1" applyBorder="1"/>
    <xf numFmtId="165" fontId="7" fillId="11" borderId="7" xfId="0" applyNumberFormat="1" applyFont="1" applyFill="1" applyBorder="1"/>
    <xf numFmtId="165" fontId="7" fillId="5" borderId="7" xfId="0" applyNumberFormat="1" applyFont="1" applyFill="1" applyBorder="1"/>
    <xf numFmtId="165" fontId="7" fillId="0" borderId="20" xfId="0" applyNumberFormat="1" applyFont="1" applyBorder="1"/>
    <xf numFmtId="0" fontId="25" fillId="0" borderId="18" xfId="0" applyFont="1" applyFill="1" applyBorder="1"/>
    <xf numFmtId="0" fontId="25" fillId="0" borderId="7" xfId="0" applyFont="1" applyFill="1" applyBorder="1"/>
    <xf numFmtId="0" fontId="9" fillId="0" borderId="19" xfId="1" applyFont="1" applyFill="1" applyBorder="1" applyAlignment="1">
      <alignment horizontal="left"/>
    </xf>
    <xf numFmtId="165" fontId="9" fillId="0" borderId="20" xfId="3" applyNumberFormat="1" applyFont="1" applyFill="1" applyBorder="1" applyAlignment="1">
      <alignment horizontal="center"/>
    </xf>
    <xf numFmtId="0" fontId="25" fillId="0" borderId="22" xfId="0" applyFont="1" applyFill="1" applyBorder="1"/>
    <xf numFmtId="0" fontId="25" fillId="0" borderId="1" xfId="0" applyFont="1" applyFill="1" applyBorder="1"/>
    <xf numFmtId="0" fontId="9" fillId="0" borderId="8" xfId="1" applyFont="1" applyFill="1" applyBorder="1" applyAlignment="1">
      <alignment horizontal="left"/>
    </xf>
    <xf numFmtId="165" fontId="9" fillId="0" borderId="6" xfId="3" applyNumberFormat="1" applyFont="1" applyFill="1" applyBorder="1" applyAlignment="1">
      <alignment horizontal="left"/>
    </xf>
    <xf numFmtId="0" fontId="25" fillId="5" borderId="22" xfId="0" applyFont="1" applyFill="1" applyBorder="1"/>
    <xf numFmtId="165" fontId="9" fillId="0" borderId="6" xfId="3" applyNumberFormat="1" applyFont="1" applyFill="1" applyBorder="1" applyAlignment="1">
      <alignment horizontal="center"/>
    </xf>
    <xf numFmtId="0" fontId="25" fillId="10" borderId="9" xfId="0" applyFont="1" applyFill="1" applyBorder="1"/>
    <xf numFmtId="0" fontId="9" fillId="10" borderId="9" xfId="1" applyFont="1" applyFill="1" applyBorder="1" applyAlignment="1">
      <alignment horizontal="left"/>
    </xf>
    <xf numFmtId="0" fontId="9" fillId="10" borderId="9" xfId="1" applyFont="1" applyFill="1" applyBorder="1" applyAlignment="1">
      <alignment horizontal="left" wrapText="1" shrinkToFit="1"/>
    </xf>
    <xf numFmtId="165" fontId="9" fillId="10" borderId="9" xfId="3" applyNumberFormat="1" applyFont="1" applyFill="1" applyBorder="1"/>
    <xf numFmtId="165" fontId="9" fillId="10" borderId="9" xfId="3" applyNumberFormat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vertical="center" wrapText="1" shrinkToFit="1"/>
    </xf>
    <xf numFmtId="0" fontId="9" fillId="0" borderId="22" xfId="0" applyFont="1" applyFill="1" applyBorder="1"/>
    <xf numFmtId="0" fontId="9" fillId="10" borderId="9" xfId="0" applyFont="1" applyFill="1" applyBorder="1"/>
    <xf numFmtId="165" fontId="9" fillId="0" borderId="7" xfId="3" applyNumberFormat="1" applyFont="1" applyFill="1" applyBorder="1"/>
    <xf numFmtId="0" fontId="9" fillId="0" borderId="26" xfId="1" applyFont="1" applyFill="1" applyBorder="1" applyAlignment="1">
      <alignment horizontal="left"/>
    </xf>
    <xf numFmtId="165" fontId="9" fillId="0" borderId="35" xfId="3" applyNumberFormat="1" applyFont="1" applyFill="1" applyBorder="1"/>
    <xf numFmtId="165" fontId="9" fillId="0" borderId="27" xfId="3" applyNumberFormat="1" applyFont="1" applyFill="1" applyBorder="1" applyAlignment="1">
      <alignment horizontal="center"/>
    </xf>
    <xf numFmtId="0" fontId="25" fillId="0" borderId="24" xfId="0" applyFont="1" applyFill="1" applyBorder="1"/>
    <xf numFmtId="0" fontId="25" fillId="0" borderId="25" xfId="0" applyFont="1" applyFill="1" applyBorder="1"/>
    <xf numFmtId="165" fontId="9" fillId="0" borderId="25" xfId="3" applyNumberFormat="1" applyFont="1" applyFill="1" applyBorder="1"/>
    <xf numFmtId="165" fontId="9" fillId="5" borderId="6" xfId="3" applyNumberFormat="1" applyFont="1" applyFill="1" applyBorder="1" applyAlignment="1">
      <alignment horizontal="center"/>
    </xf>
    <xf numFmtId="0" fontId="25" fillId="0" borderId="28" xfId="0" applyFont="1" applyFill="1" applyBorder="1"/>
    <xf numFmtId="165" fontId="9" fillId="5" borderId="1" xfId="3" applyNumberFormat="1" applyFont="1" applyFill="1" applyBorder="1" applyAlignment="1">
      <alignment horizontal="center"/>
    </xf>
    <xf numFmtId="165" fontId="9" fillId="5" borderId="1" xfId="3" applyNumberFormat="1" applyFont="1" applyFill="1" applyBorder="1"/>
    <xf numFmtId="0" fontId="9" fillId="0" borderId="19" xfId="1" applyFont="1" applyFill="1" applyBorder="1" applyAlignment="1">
      <alignment horizontal="center" wrapText="1" shrinkToFit="1"/>
    </xf>
    <xf numFmtId="165" fontId="9" fillId="5" borderId="7" xfId="3" applyNumberFormat="1" applyFont="1" applyFill="1" applyBorder="1"/>
    <xf numFmtId="165" fontId="9" fillId="5" borderId="20" xfId="3" applyNumberFormat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wrapText="1" shrinkToFit="1"/>
    </xf>
    <xf numFmtId="165" fontId="9" fillId="5" borderId="25" xfId="3" applyNumberFormat="1" applyFont="1" applyFill="1" applyBorder="1"/>
    <xf numFmtId="165" fontId="9" fillId="5" borderId="27" xfId="3" applyNumberFormat="1" applyFont="1" applyFill="1" applyBorder="1" applyAlignment="1">
      <alignment horizontal="center"/>
    </xf>
    <xf numFmtId="0" fontId="25" fillId="10" borderId="30" xfId="0" applyFont="1" applyFill="1" applyBorder="1"/>
    <xf numFmtId="0" fontId="9" fillId="10" borderId="30" xfId="1" applyFont="1" applyFill="1" applyBorder="1" applyAlignment="1">
      <alignment horizontal="left"/>
    </xf>
    <xf numFmtId="0" fontId="9" fillId="10" borderId="30" xfId="1" applyFont="1" applyFill="1" applyBorder="1" applyAlignment="1">
      <alignment horizontal="left" wrapText="1" shrinkToFit="1"/>
    </xf>
    <xf numFmtId="165" fontId="9" fillId="10" borderId="30" xfId="3" applyNumberFormat="1" applyFont="1" applyFill="1" applyBorder="1"/>
    <xf numFmtId="165" fontId="9" fillId="10" borderId="30" xfId="3" applyNumberFormat="1" applyFont="1" applyFill="1" applyBorder="1" applyAlignment="1">
      <alignment horizontal="center"/>
    </xf>
    <xf numFmtId="0" fontId="27" fillId="0" borderId="18" xfId="0" applyFont="1" applyFill="1" applyBorder="1"/>
    <xf numFmtId="0" fontId="27" fillId="0" borderId="7" xfId="0" applyFont="1" applyFill="1" applyBorder="1"/>
    <xf numFmtId="0" fontId="27" fillId="0" borderId="22" xfId="0" applyFont="1" applyFill="1" applyBorder="1"/>
    <xf numFmtId="0" fontId="27" fillId="0" borderId="1" xfId="0" applyFont="1" applyFill="1" applyBorder="1"/>
    <xf numFmtId="0" fontId="9" fillId="0" borderId="1" xfId="1" applyFont="1" applyFill="1" applyBorder="1" applyAlignment="1">
      <alignment horizontal="center" wrapText="1" shrinkToFit="1"/>
    </xf>
    <xf numFmtId="0" fontId="27" fillId="5" borderId="31" xfId="0" applyFont="1" applyFill="1" applyBorder="1"/>
    <xf numFmtId="0" fontId="27" fillId="5" borderId="32" xfId="0" applyFont="1" applyFill="1" applyBorder="1"/>
    <xf numFmtId="0" fontId="9" fillId="5" borderId="32" xfId="1" applyFont="1" applyFill="1" applyBorder="1" applyAlignment="1">
      <alignment horizontal="left"/>
    </xf>
    <xf numFmtId="0" fontId="9" fillId="5" borderId="32" xfId="1" applyFont="1" applyFill="1" applyBorder="1" applyAlignment="1">
      <alignment horizontal="left" wrapText="1" shrinkToFit="1"/>
    </xf>
    <xf numFmtId="165" fontId="9" fillId="5" borderId="32" xfId="3" applyNumberFormat="1" applyFont="1" applyFill="1" applyBorder="1"/>
    <xf numFmtId="165" fontId="9" fillId="5" borderId="32" xfId="3" applyNumberFormat="1" applyFont="1" applyFill="1" applyBorder="1" applyAlignment="1">
      <alignment horizontal="center"/>
    </xf>
    <xf numFmtId="165" fontId="9" fillId="5" borderId="38" xfId="3" applyNumberFormat="1" applyFont="1" applyFill="1" applyBorder="1"/>
    <xf numFmtId="0" fontId="9" fillId="0" borderId="7" xfId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9" fillId="0" borderId="25" xfId="1" applyFont="1" applyFill="1" applyBorder="1" applyAlignment="1">
      <alignment horizontal="center" wrapText="1"/>
    </xf>
    <xf numFmtId="0" fontId="9" fillId="0" borderId="35" xfId="1" applyFont="1" applyFill="1" applyBorder="1" applyAlignment="1">
      <alignment horizontal="center" wrapText="1"/>
    </xf>
    <xf numFmtId="0" fontId="9" fillId="0" borderId="7" xfId="1" applyFont="1" applyFill="1" applyBorder="1" applyAlignment="1">
      <alignment horizont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65" fontId="10" fillId="0" borderId="3" xfId="3" applyNumberFormat="1" applyFont="1" applyFill="1" applyBorder="1" applyAlignment="1">
      <alignment horizontal="center"/>
    </xf>
    <xf numFmtId="165" fontId="10" fillId="0" borderId="5" xfId="3" applyNumberFormat="1" applyFont="1" applyFill="1" applyBorder="1" applyAlignment="1">
      <alignment horizontal="center"/>
    </xf>
    <xf numFmtId="165" fontId="10" fillId="0" borderId="4" xfId="3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9" fillId="0" borderId="2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9" borderId="25" xfId="1" applyFont="1" applyFill="1" applyBorder="1" applyAlignment="1">
      <alignment horizontal="center" wrapText="1"/>
    </xf>
    <xf numFmtId="0" fontId="9" fillId="9" borderId="7" xfId="1" applyFont="1" applyFill="1" applyBorder="1" applyAlignment="1">
      <alignment horizontal="center" wrapText="1"/>
    </xf>
    <xf numFmtId="0" fontId="9" fillId="2" borderId="25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center" wrapText="1"/>
    </xf>
    <xf numFmtId="0" fontId="10" fillId="8" borderId="8" xfId="1" applyFont="1" applyFill="1" applyBorder="1" applyAlignment="1">
      <alignment horizontal="left"/>
    </xf>
    <xf numFmtId="0" fontId="10" fillId="8" borderId="6" xfId="1" applyFont="1" applyFill="1" applyBorder="1" applyAlignment="1">
      <alignment horizontal="left"/>
    </xf>
    <xf numFmtId="0" fontId="14" fillId="8" borderId="8" xfId="1" applyFont="1" applyFill="1" applyBorder="1" applyAlignment="1">
      <alignment horizontal="left"/>
    </xf>
    <xf numFmtId="0" fontId="14" fillId="8" borderId="6" xfId="1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9" fillId="0" borderId="25" xfId="1" applyFont="1" applyFill="1" applyBorder="1" applyAlignment="1">
      <alignment horizontal="center" vertical="center" wrapText="1" shrinkToFit="1"/>
    </xf>
    <xf numFmtId="0" fontId="9" fillId="0" borderId="35" xfId="1" applyFont="1" applyFill="1" applyBorder="1" applyAlignment="1">
      <alignment horizontal="center" vertical="center" wrapText="1" shrinkToFit="1"/>
    </xf>
    <xf numFmtId="0" fontId="9" fillId="0" borderId="7" xfId="1" applyFont="1" applyFill="1" applyBorder="1" applyAlignment="1">
      <alignment horizontal="center" vertical="center" wrapText="1" shrinkToFit="1"/>
    </xf>
    <xf numFmtId="165" fontId="9" fillId="5" borderId="25" xfId="3" applyNumberFormat="1" applyFont="1" applyFill="1" applyBorder="1" applyAlignment="1">
      <alignment horizontal="center" vertical="center"/>
    </xf>
    <xf numFmtId="165" fontId="9" fillId="5" borderId="35" xfId="3" applyNumberFormat="1" applyFont="1" applyFill="1" applyBorder="1" applyAlignment="1">
      <alignment horizontal="center" vertical="center"/>
    </xf>
    <xf numFmtId="165" fontId="9" fillId="5" borderId="7" xfId="3" applyNumberFormat="1" applyFont="1" applyFill="1" applyBorder="1" applyAlignment="1">
      <alignment horizontal="center" vertical="center"/>
    </xf>
    <xf numFmtId="165" fontId="9" fillId="5" borderId="1" xfId="3" applyNumberFormat="1" applyFont="1" applyFill="1" applyBorder="1" applyAlignment="1">
      <alignment horizontal="center" vertical="center"/>
    </xf>
    <xf numFmtId="165" fontId="9" fillId="5" borderId="1" xfId="3" applyNumberFormat="1" applyFont="1" applyFill="1" applyBorder="1" applyAlignment="1" applyProtection="1">
      <alignment horizontal="center" vertical="center"/>
      <protection locked="0"/>
    </xf>
    <xf numFmtId="0" fontId="25" fillId="5" borderId="28" xfId="0" applyFont="1" applyFill="1" applyBorder="1" applyAlignment="1">
      <alignment horizontal="left" vertical="center"/>
    </xf>
    <xf numFmtId="0" fontId="25" fillId="5" borderId="37" xfId="0" applyFont="1" applyFill="1" applyBorder="1" applyAlignment="1">
      <alignment horizontal="left" vertical="center"/>
    </xf>
    <xf numFmtId="0" fontId="25" fillId="5" borderId="29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center" vertical="center" wrapText="1" shrinkToFit="1"/>
    </xf>
    <xf numFmtId="0" fontId="20" fillId="2" borderId="0" xfId="1" applyFont="1" applyFill="1" applyAlignment="1">
      <alignment horizontal="center"/>
    </xf>
    <xf numFmtId="0" fontId="9" fillId="0" borderId="8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10" fillId="4" borderId="8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8" borderId="8" xfId="2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9" borderId="8" xfId="2" applyFont="1" applyFill="1" applyBorder="1" applyAlignment="1">
      <alignment horizontal="left"/>
    </xf>
    <xf numFmtId="0" fontId="9" fillId="9" borderId="6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9" fillId="0" borderId="8" xfId="0" applyFont="1" applyFill="1" applyBorder="1"/>
    <xf numFmtId="0" fontId="9" fillId="0" borderId="6" xfId="0" applyFont="1" applyFill="1" applyBorder="1"/>
    <xf numFmtId="0" fontId="9" fillId="0" borderId="1" xfId="0" applyFont="1" applyBorder="1"/>
    <xf numFmtId="0" fontId="13" fillId="0" borderId="1" xfId="0" applyFont="1" applyBorder="1"/>
    <xf numFmtId="0" fontId="23" fillId="9" borderId="1" xfId="1" applyFont="1" applyFill="1" applyBorder="1" applyAlignment="1">
      <alignment horizontal="center"/>
    </xf>
    <xf numFmtId="0" fontId="22" fillId="4" borderId="8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2" fillId="4" borderId="6" xfId="1" applyFont="1" applyFill="1" applyBorder="1" applyAlignment="1">
      <alignment horizontal="center" vertical="center" wrapText="1"/>
    </xf>
    <xf numFmtId="0" fontId="22" fillId="8" borderId="8" xfId="1" applyFont="1" applyFill="1" applyBorder="1" applyAlignment="1">
      <alignment horizontal="center" vertical="center" wrapText="1"/>
    </xf>
    <xf numFmtId="0" fontId="22" fillId="8" borderId="9" xfId="1" applyFont="1" applyFill="1" applyBorder="1" applyAlignment="1">
      <alignment horizontal="center" vertical="center" wrapText="1"/>
    </xf>
    <xf numFmtId="0" fontId="22" fillId="8" borderId="6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wrapText="1"/>
    </xf>
    <xf numFmtId="0" fontId="23" fillId="0" borderId="9" xfId="1" applyFont="1" applyFill="1" applyBorder="1" applyAlignment="1">
      <alignment horizontal="center" wrapText="1"/>
    </xf>
    <xf numFmtId="0" fontId="23" fillId="0" borderId="6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/>
    </xf>
    <xf numFmtId="165" fontId="7" fillId="0" borderId="20" xfId="0" applyNumberFormat="1" applyFont="1" applyBorder="1" applyProtection="1">
      <protection locked="0"/>
    </xf>
    <xf numFmtId="0" fontId="7" fillId="5" borderId="7" xfId="0" applyFont="1" applyFill="1" applyBorder="1"/>
    <xf numFmtId="0" fontId="7" fillId="5" borderId="20" xfId="0" applyFont="1" applyFill="1" applyBorder="1"/>
    <xf numFmtId="0" fontId="7" fillId="5" borderId="20" xfId="0" applyFont="1" applyFill="1" applyBorder="1" applyAlignment="1">
      <alignment horizontal="center"/>
    </xf>
  </cellXfs>
  <cellStyles count="190">
    <cellStyle name="          _x000d__x000a_386grabber=VGA.3GR_x000d__x000a_" xfId="1"/>
    <cellStyle name="          _x000d__x000a_386grabber=VGA.3GR_x000d__x000a_ 2" xfId="2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Millares" xfId="3" builtinId="3"/>
    <cellStyle name="Millares 2" xfId="4"/>
    <cellStyle name="Millares 3" xfId="5"/>
    <cellStyle name="Normal" xfId="0" builtinId="0"/>
    <cellStyle name="Normal 2" xfId="6"/>
    <cellStyle name="Normal 2 3" xfId="9"/>
    <cellStyle name="Normal 4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3</xdr:row>
      <xdr:rowOff>88900</xdr:rowOff>
    </xdr:from>
    <xdr:to>
      <xdr:col>3</xdr:col>
      <xdr:colOff>2077571</xdr:colOff>
      <xdr:row>9</xdr:row>
      <xdr:rowOff>147170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46100"/>
          <a:ext cx="3068171" cy="97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2336800</xdr:colOff>
      <xdr:row>3</xdr:row>
      <xdr:rowOff>114300</xdr:rowOff>
    </xdr:from>
    <xdr:to>
      <xdr:col>3</xdr:col>
      <xdr:colOff>5507505</xdr:colOff>
      <xdr:row>10</xdr:row>
      <xdr:rowOff>39408</xdr:rowOff>
    </xdr:to>
    <xdr:pic>
      <xdr:nvPicPr>
        <xdr:cNvPr id="3" name="26 Imagen" descr="22-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571500"/>
          <a:ext cx="3170705" cy="991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110169</xdr:colOff>
      <xdr:row>2</xdr:row>
      <xdr:rowOff>38100</xdr:rowOff>
    </xdr:from>
    <xdr:to>
      <xdr:col>1</xdr:col>
      <xdr:colOff>133966</xdr:colOff>
      <xdr:row>12</xdr:row>
      <xdr:rowOff>114299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69" y="342900"/>
          <a:ext cx="2309797" cy="1600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4</xdr:row>
      <xdr:rowOff>50800</xdr:rowOff>
    </xdr:from>
    <xdr:to>
      <xdr:col>3</xdr:col>
      <xdr:colOff>2387600</xdr:colOff>
      <xdr:row>12</xdr:row>
      <xdr:rowOff>151435</xdr:rowOff>
    </xdr:to>
    <xdr:pic>
      <xdr:nvPicPr>
        <xdr:cNvPr id="2" name="Imagen 1" descr="140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60400"/>
          <a:ext cx="2794000" cy="13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</xdr:row>
      <xdr:rowOff>41403</xdr:rowOff>
    </xdr:from>
    <xdr:to>
      <xdr:col>0</xdr:col>
      <xdr:colOff>2938595</xdr:colOff>
      <xdr:row>13</xdr:row>
      <xdr:rowOff>139700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498603"/>
          <a:ext cx="2341695" cy="1622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4098365</xdr:colOff>
      <xdr:row>4</xdr:row>
      <xdr:rowOff>45570</xdr:rowOff>
    </xdr:from>
    <xdr:to>
      <xdr:col>3</xdr:col>
      <xdr:colOff>515469</xdr:colOff>
      <xdr:row>12</xdr:row>
      <xdr:rowOff>38099</xdr:rowOff>
    </xdr:to>
    <xdr:pic>
      <xdr:nvPicPr>
        <xdr:cNvPr id="5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165" y="655170"/>
          <a:ext cx="3186204" cy="1211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546100</xdr:colOff>
      <xdr:row>3</xdr:row>
      <xdr:rowOff>114300</xdr:rowOff>
    </xdr:from>
    <xdr:to>
      <xdr:col>0</xdr:col>
      <xdr:colOff>2603500</xdr:colOff>
      <xdr:row>13</xdr:row>
      <xdr:rowOff>15642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" y="571500"/>
          <a:ext cx="2057400" cy="1425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15</xdr:row>
      <xdr:rowOff>113856</xdr:rowOff>
    </xdr:from>
    <xdr:to>
      <xdr:col>4</xdr:col>
      <xdr:colOff>355601</xdr:colOff>
      <xdr:row>21</xdr:row>
      <xdr:rowOff>32869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1" y="1028256"/>
          <a:ext cx="2628900" cy="83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711200</xdr:colOff>
      <xdr:row>13</xdr:row>
      <xdr:rowOff>139386</xdr:rowOff>
    </xdr:from>
    <xdr:to>
      <xdr:col>7</xdr:col>
      <xdr:colOff>787400</xdr:colOff>
      <xdr:row>21</xdr:row>
      <xdr:rowOff>126035</xdr:rowOff>
    </xdr:to>
    <xdr:pic>
      <xdr:nvPicPr>
        <xdr:cNvPr id="3" name="Imagen 2" descr="140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0" y="748986"/>
          <a:ext cx="2552700" cy="1205849"/>
        </a:xfrm>
        <a:prstGeom prst="rect">
          <a:avLst/>
        </a:prstGeom>
      </xdr:spPr>
    </xdr:pic>
    <xdr:clientData/>
  </xdr:twoCellAnchor>
  <xdr:twoCellAnchor editAs="oneCell">
    <xdr:from>
      <xdr:col>8</xdr:col>
      <xdr:colOff>368300</xdr:colOff>
      <xdr:row>15</xdr:row>
      <xdr:rowOff>64375</xdr:rowOff>
    </xdr:from>
    <xdr:to>
      <xdr:col>10</xdr:col>
      <xdr:colOff>38100</xdr:colOff>
      <xdr:row>21</xdr:row>
      <xdr:rowOff>144929</xdr:rowOff>
    </xdr:to>
    <xdr:pic>
      <xdr:nvPicPr>
        <xdr:cNvPr id="4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978775"/>
          <a:ext cx="2616200" cy="99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88901</xdr:colOff>
      <xdr:row>1</xdr:row>
      <xdr:rowOff>53873</xdr:rowOff>
    </xdr:from>
    <xdr:to>
      <xdr:col>8</xdr:col>
      <xdr:colOff>190501</xdr:colOff>
      <xdr:row>13</xdr:row>
      <xdr:rowOff>11149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6401" y="206273"/>
          <a:ext cx="2578100" cy="178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7"/>
  <sheetViews>
    <sheetView tabSelected="1" topLeftCell="A14" workbookViewId="0">
      <pane xSplit="1" topLeftCell="B1" activePane="topRight" state="frozen"/>
      <selection pane="topRight" activeCell="G19" sqref="G19"/>
    </sheetView>
  </sheetViews>
  <sheetFormatPr baseColWidth="10" defaultRowHeight="12" x14ac:dyDescent="0"/>
  <cols>
    <col min="1" max="1" width="30" customWidth="1"/>
    <col min="2" max="2" width="19.5" customWidth="1"/>
    <col min="3" max="3" width="18.83203125" customWidth="1"/>
    <col min="4" max="4" width="90.6640625" customWidth="1"/>
    <col min="5" max="5" width="10.83203125" customWidth="1"/>
    <col min="6" max="6" width="8.6640625" customWidth="1"/>
    <col min="7" max="7" width="8.5" customWidth="1"/>
  </cols>
  <sheetData>
    <row r="1" spans="1:39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1:39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39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</row>
    <row r="5" spans="1:39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</row>
    <row r="6" spans="1:39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pans="1:39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spans="1:39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1:39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spans="1:39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39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pans="1:39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pans="1:39" ht="15">
      <c r="A13" s="190" t="s">
        <v>248</v>
      </c>
      <c r="B13" s="190"/>
      <c r="C13" s="190"/>
      <c r="D13" s="190"/>
      <c r="E13" s="190"/>
      <c r="F13" s="190"/>
      <c r="G13" s="190"/>
      <c r="H13" s="190"/>
      <c r="I13" s="19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</row>
    <row r="14" spans="1:39" ht="15">
      <c r="A14" s="190" t="s">
        <v>249</v>
      </c>
      <c r="B14" s="190"/>
      <c r="C14" s="190"/>
      <c r="D14" s="190"/>
      <c r="E14" s="190"/>
      <c r="F14" s="190"/>
      <c r="G14" s="190"/>
      <c r="H14" s="190"/>
      <c r="I14" s="190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</row>
    <row r="15" spans="1:39" ht="15">
      <c r="A15" s="190" t="s">
        <v>250</v>
      </c>
      <c r="B15" s="190"/>
      <c r="C15" s="190"/>
      <c r="D15" s="190"/>
      <c r="E15" s="190"/>
      <c r="F15" s="190"/>
      <c r="G15" s="190"/>
      <c r="H15" s="190"/>
      <c r="I15" s="190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</row>
    <row r="16" spans="1:39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1:39" ht="45">
      <c r="A17" s="8" t="s">
        <v>0</v>
      </c>
      <c r="B17" s="8" t="s">
        <v>93</v>
      </c>
      <c r="C17" s="8" t="s">
        <v>1</v>
      </c>
      <c r="D17" s="8" t="s">
        <v>94</v>
      </c>
      <c r="E17" s="8" t="s">
        <v>256</v>
      </c>
      <c r="F17" s="8" t="s">
        <v>10</v>
      </c>
      <c r="G17" s="8" t="s">
        <v>3</v>
      </c>
      <c r="H17" s="8" t="s">
        <v>4</v>
      </c>
      <c r="I17" s="8" t="s">
        <v>6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</row>
    <row r="18" spans="1:39" ht="15">
      <c r="A18" s="100" t="s">
        <v>79</v>
      </c>
      <c r="B18" s="101"/>
      <c r="C18" s="93"/>
      <c r="D18" s="94"/>
      <c r="E18" s="94"/>
      <c r="F18" s="94"/>
      <c r="G18" s="94"/>
      <c r="H18" s="94"/>
      <c r="I18" s="95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</row>
    <row r="19" spans="1:39" ht="15" customHeight="1">
      <c r="A19" s="33" t="s">
        <v>170</v>
      </c>
      <c r="B19" s="33" t="s">
        <v>167</v>
      </c>
      <c r="C19" s="9" t="s">
        <v>98</v>
      </c>
      <c r="D19" s="184" t="s">
        <v>288</v>
      </c>
      <c r="E19" s="10">
        <v>30000</v>
      </c>
      <c r="F19" s="10">
        <v>4</v>
      </c>
      <c r="G19" s="102"/>
      <c r="H19" s="10">
        <f>E19*G19</f>
        <v>0</v>
      </c>
      <c r="I19" s="118">
        <v>40990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pans="1:39" ht="15">
      <c r="A20" s="33" t="s">
        <v>170</v>
      </c>
      <c r="B20" s="33" t="s">
        <v>167</v>
      </c>
      <c r="C20" s="9" t="s">
        <v>99</v>
      </c>
      <c r="D20" s="185"/>
      <c r="E20" s="10">
        <v>30000</v>
      </c>
      <c r="F20" s="10">
        <v>4</v>
      </c>
      <c r="G20" s="103"/>
      <c r="H20" s="10">
        <f t="shared" ref="H20:H79" si="0">E20*G20</f>
        <v>0</v>
      </c>
      <c r="I20" s="119">
        <v>40990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39" ht="15">
      <c r="A21" s="33" t="s">
        <v>170</v>
      </c>
      <c r="B21" s="33" t="s">
        <v>167</v>
      </c>
      <c r="C21" s="9" t="s">
        <v>206</v>
      </c>
      <c r="D21" s="185"/>
      <c r="E21" s="10">
        <v>30000</v>
      </c>
      <c r="F21" s="10">
        <v>4</v>
      </c>
      <c r="G21" s="103"/>
      <c r="H21" s="10">
        <f t="shared" si="0"/>
        <v>0</v>
      </c>
      <c r="I21" s="119">
        <v>40990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</row>
    <row r="22" spans="1:39" ht="15">
      <c r="A22" s="33" t="s">
        <v>170</v>
      </c>
      <c r="B22" s="33" t="s">
        <v>167</v>
      </c>
      <c r="C22" s="9" t="s">
        <v>207</v>
      </c>
      <c r="D22" s="185"/>
      <c r="E22" s="10">
        <v>30000</v>
      </c>
      <c r="F22" s="10">
        <v>4</v>
      </c>
      <c r="G22" s="103"/>
      <c r="H22" s="10">
        <f t="shared" si="0"/>
        <v>0</v>
      </c>
      <c r="I22" s="119">
        <v>40990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</row>
    <row r="23" spans="1:39" ht="15" customHeight="1">
      <c r="A23" s="4" t="s">
        <v>171</v>
      </c>
      <c r="B23" s="4" t="s">
        <v>168</v>
      </c>
      <c r="C23" s="9" t="s">
        <v>98</v>
      </c>
      <c r="D23" s="181" t="s">
        <v>224</v>
      </c>
      <c r="E23" s="10">
        <v>29000</v>
      </c>
      <c r="F23" s="10">
        <v>4</v>
      </c>
      <c r="G23" s="103"/>
      <c r="H23" s="10">
        <f t="shared" si="0"/>
        <v>0</v>
      </c>
      <c r="I23" s="119">
        <v>38990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</row>
    <row r="24" spans="1:39" ht="15">
      <c r="A24" s="4" t="s">
        <v>171</v>
      </c>
      <c r="B24" s="4" t="s">
        <v>168</v>
      </c>
      <c r="C24" s="9" t="s">
        <v>99</v>
      </c>
      <c r="D24" s="183"/>
      <c r="E24" s="10">
        <v>29000</v>
      </c>
      <c r="F24" s="10">
        <v>4</v>
      </c>
      <c r="G24" s="103"/>
      <c r="H24" s="10">
        <f t="shared" si="0"/>
        <v>0</v>
      </c>
      <c r="I24" s="119">
        <v>38990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</row>
    <row r="25" spans="1:39" ht="15" customHeight="1">
      <c r="A25" s="44" t="s">
        <v>169</v>
      </c>
      <c r="B25" s="44" t="s">
        <v>102</v>
      </c>
      <c r="C25" s="43" t="s">
        <v>98</v>
      </c>
      <c r="D25" s="184" t="s">
        <v>222</v>
      </c>
      <c r="E25" s="10">
        <v>20000</v>
      </c>
      <c r="F25" s="42">
        <v>6</v>
      </c>
      <c r="G25" s="110"/>
      <c r="H25" s="42">
        <f t="shared" si="0"/>
        <v>0</v>
      </c>
      <c r="I25" s="120">
        <v>30990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</row>
    <row r="26" spans="1:39" ht="15">
      <c r="A26" s="44" t="s">
        <v>169</v>
      </c>
      <c r="B26" s="44" t="s">
        <v>102</v>
      </c>
      <c r="C26" s="43" t="s">
        <v>99</v>
      </c>
      <c r="D26" s="186"/>
      <c r="E26" s="10">
        <v>20000</v>
      </c>
      <c r="F26" s="42">
        <v>6</v>
      </c>
      <c r="G26" s="110"/>
      <c r="H26" s="42">
        <f t="shared" si="0"/>
        <v>0</v>
      </c>
      <c r="I26" s="120">
        <v>30990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</row>
    <row r="27" spans="1:39" ht="15" customHeight="1">
      <c r="A27" s="4" t="s">
        <v>172</v>
      </c>
      <c r="B27" s="4" t="s">
        <v>167</v>
      </c>
      <c r="C27" s="9" t="s">
        <v>208</v>
      </c>
      <c r="D27" s="181" t="s">
        <v>223</v>
      </c>
      <c r="E27" s="10">
        <v>31000</v>
      </c>
      <c r="F27" s="5">
        <v>4</v>
      </c>
      <c r="G27" s="104"/>
      <c r="H27" s="10">
        <f t="shared" si="0"/>
        <v>0</v>
      </c>
      <c r="I27" s="119">
        <v>41990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</row>
    <row r="28" spans="1:39" ht="15">
      <c r="A28" s="4" t="s">
        <v>172</v>
      </c>
      <c r="B28" s="4" t="s">
        <v>167</v>
      </c>
      <c r="C28" s="9" t="s">
        <v>99</v>
      </c>
      <c r="D28" s="182"/>
      <c r="E28" s="10">
        <v>31000</v>
      </c>
      <c r="F28" s="5">
        <v>4</v>
      </c>
      <c r="G28" s="104"/>
      <c r="H28" s="10">
        <f t="shared" si="0"/>
        <v>0</v>
      </c>
      <c r="I28" s="119">
        <v>41990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</row>
    <row r="29" spans="1:39" ht="15">
      <c r="A29" s="4" t="s">
        <v>172</v>
      </c>
      <c r="B29" s="4" t="s">
        <v>167</v>
      </c>
      <c r="C29" s="9" t="s">
        <v>206</v>
      </c>
      <c r="D29" s="183"/>
      <c r="E29" s="10">
        <v>31000</v>
      </c>
      <c r="F29" s="5">
        <v>4</v>
      </c>
      <c r="G29" s="104"/>
      <c r="H29" s="10">
        <f t="shared" si="0"/>
        <v>0</v>
      </c>
      <c r="I29" s="119">
        <v>41990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spans="1:39" ht="15" customHeight="1">
      <c r="A30" s="33" t="s">
        <v>173</v>
      </c>
      <c r="B30" s="33" t="s">
        <v>174</v>
      </c>
      <c r="C30" s="9" t="s">
        <v>98</v>
      </c>
      <c r="D30" s="184" t="s">
        <v>225</v>
      </c>
      <c r="E30" s="10">
        <v>30000</v>
      </c>
      <c r="F30" s="5">
        <v>4</v>
      </c>
      <c r="G30" s="104"/>
      <c r="H30" s="10">
        <f t="shared" si="0"/>
        <v>0</v>
      </c>
      <c r="I30" s="119">
        <v>39990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</row>
    <row r="31" spans="1:39" ht="15">
      <c r="A31" s="33" t="s">
        <v>173</v>
      </c>
      <c r="B31" s="33" t="s">
        <v>174</v>
      </c>
      <c r="C31" s="9" t="s">
        <v>99</v>
      </c>
      <c r="D31" s="185"/>
      <c r="E31" s="10">
        <v>30000</v>
      </c>
      <c r="F31" s="5">
        <v>4</v>
      </c>
      <c r="G31" s="104"/>
      <c r="H31" s="10">
        <f t="shared" si="0"/>
        <v>0</v>
      </c>
      <c r="I31" s="119">
        <v>39990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  <row r="32" spans="1:39" ht="15">
      <c r="A32" s="33" t="s">
        <v>173</v>
      </c>
      <c r="B32" s="33" t="s">
        <v>174</v>
      </c>
      <c r="C32" s="9" t="s">
        <v>209</v>
      </c>
      <c r="D32" s="186"/>
      <c r="E32" s="10">
        <v>30000</v>
      </c>
      <c r="F32" s="5">
        <v>4</v>
      </c>
      <c r="G32" s="104"/>
      <c r="H32" s="10">
        <f t="shared" si="0"/>
        <v>0</v>
      </c>
      <c r="I32" s="119">
        <v>39990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  <row r="33" spans="1:39" ht="15" customHeight="1">
      <c r="A33" s="4" t="s">
        <v>175</v>
      </c>
      <c r="B33" s="4" t="s">
        <v>176</v>
      </c>
      <c r="C33" s="9" t="s">
        <v>98</v>
      </c>
      <c r="D33" s="181" t="s">
        <v>289</v>
      </c>
      <c r="E33" s="10">
        <v>40000</v>
      </c>
      <c r="F33" s="5">
        <v>4</v>
      </c>
      <c r="G33" s="104"/>
      <c r="H33" s="10">
        <f t="shared" si="0"/>
        <v>0</v>
      </c>
      <c r="I33" s="119">
        <v>52990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</row>
    <row r="34" spans="1:39" ht="15">
      <c r="A34" s="4" t="s">
        <v>175</v>
      </c>
      <c r="B34" s="4" t="s">
        <v>176</v>
      </c>
      <c r="C34" s="9" t="s">
        <v>99</v>
      </c>
      <c r="D34" s="183"/>
      <c r="E34" s="10">
        <v>40000</v>
      </c>
      <c r="F34" s="5">
        <v>4</v>
      </c>
      <c r="G34" s="104"/>
      <c r="H34" s="10">
        <f t="shared" si="0"/>
        <v>0</v>
      </c>
      <c r="I34" s="119">
        <v>52990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</row>
    <row r="35" spans="1:39" ht="15">
      <c r="A35" s="198" t="s">
        <v>91</v>
      </c>
      <c r="B35" s="199"/>
      <c r="C35" s="96"/>
      <c r="D35" s="97"/>
      <c r="E35" s="97"/>
      <c r="F35" s="97"/>
      <c r="G35" s="106"/>
      <c r="H35" s="46"/>
      <c r="I35" s="121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</row>
    <row r="36" spans="1:39" ht="15" customHeight="1">
      <c r="A36" s="4" t="s">
        <v>177</v>
      </c>
      <c r="B36" s="4" t="s">
        <v>178</v>
      </c>
      <c r="C36" s="9" t="s">
        <v>98</v>
      </c>
      <c r="D36" s="181" t="s">
        <v>218</v>
      </c>
      <c r="E36" s="10">
        <v>40000</v>
      </c>
      <c r="F36" s="10">
        <v>2</v>
      </c>
      <c r="G36" s="103"/>
      <c r="H36" s="10">
        <f t="shared" si="0"/>
        <v>0</v>
      </c>
      <c r="I36" s="119">
        <v>52990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</row>
    <row r="37" spans="1:39" ht="15">
      <c r="A37" s="4" t="s">
        <v>177</v>
      </c>
      <c r="B37" s="4" t="s">
        <v>178</v>
      </c>
      <c r="C37" s="9" t="s">
        <v>99</v>
      </c>
      <c r="D37" s="182"/>
      <c r="E37" s="10">
        <v>40000</v>
      </c>
      <c r="F37" s="10">
        <v>2</v>
      </c>
      <c r="G37" s="103"/>
      <c r="H37" s="10">
        <f t="shared" si="0"/>
        <v>0</v>
      </c>
      <c r="I37" s="119">
        <v>52990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</row>
    <row r="38" spans="1:39" ht="15">
      <c r="A38" s="4" t="s">
        <v>177</v>
      </c>
      <c r="B38" s="4" t="s">
        <v>178</v>
      </c>
      <c r="C38" s="9" t="s">
        <v>206</v>
      </c>
      <c r="D38" s="182"/>
      <c r="E38" s="10">
        <v>40000</v>
      </c>
      <c r="F38" s="10">
        <v>2</v>
      </c>
      <c r="G38" s="103"/>
      <c r="H38" s="10">
        <f t="shared" si="0"/>
        <v>0</v>
      </c>
      <c r="I38" s="119">
        <v>52990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</row>
    <row r="39" spans="1:39" ht="15">
      <c r="A39" s="4" t="s">
        <v>258</v>
      </c>
      <c r="B39" s="4" t="s">
        <v>178</v>
      </c>
      <c r="C39" s="9" t="s">
        <v>207</v>
      </c>
      <c r="D39" s="183"/>
      <c r="E39" s="10">
        <v>40000</v>
      </c>
      <c r="F39" s="10">
        <v>2</v>
      </c>
      <c r="G39" s="103"/>
      <c r="H39" s="10">
        <f t="shared" si="0"/>
        <v>0</v>
      </c>
      <c r="I39" s="119">
        <v>52990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</row>
    <row r="40" spans="1:39" ht="15" customHeight="1">
      <c r="A40" s="33" t="s">
        <v>179</v>
      </c>
      <c r="B40" s="33" t="s">
        <v>180</v>
      </c>
      <c r="C40" s="9" t="s">
        <v>98</v>
      </c>
      <c r="D40" s="181" t="s">
        <v>290</v>
      </c>
      <c r="E40" s="5">
        <v>19000</v>
      </c>
      <c r="F40" s="5">
        <v>4</v>
      </c>
      <c r="G40" s="104"/>
      <c r="H40" s="10">
        <f t="shared" si="0"/>
        <v>0</v>
      </c>
      <c r="I40" s="119">
        <v>28990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</row>
    <row r="41" spans="1:39" ht="15">
      <c r="A41" s="33" t="s">
        <v>179</v>
      </c>
      <c r="B41" s="33" t="s">
        <v>180</v>
      </c>
      <c r="C41" s="9" t="s">
        <v>99</v>
      </c>
      <c r="D41" s="183"/>
      <c r="E41" s="5">
        <v>19000</v>
      </c>
      <c r="F41" s="5">
        <v>4</v>
      </c>
      <c r="G41" s="104"/>
      <c r="H41" s="10">
        <f t="shared" si="0"/>
        <v>0</v>
      </c>
      <c r="I41" s="119">
        <v>28990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39" ht="15">
      <c r="A42" s="198" t="s">
        <v>259</v>
      </c>
      <c r="B42" s="199"/>
      <c r="C42" s="96"/>
      <c r="D42" s="97"/>
      <c r="E42" s="97"/>
      <c r="F42" s="97"/>
      <c r="G42" s="106"/>
      <c r="H42" s="46"/>
      <c r="I42" s="121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</row>
    <row r="43" spans="1:39" ht="15" customHeight="1">
      <c r="A43" s="11" t="s">
        <v>181</v>
      </c>
      <c r="B43" s="11" t="s">
        <v>182</v>
      </c>
      <c r="C43" s="11" t="s">
        <v>124</v>
      </c>
      <c r="D43" s="195" t="s">
        <v>291</v>
      </c>
      <c r="E43" s="10">
        <v>22000</v>
      </c>
      <c r="F43" s="10">
        <v>12</v>
      </c>
      <c r="G43" s="103"/>
      <c r="H43" s="10">
        <f t="shared" si="0"/>
        <v>0</v>
      </c>
      <c r="I43" s="119">
        <v>29990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</row>
    <row r="44" spans="1:39" ht="15">
      <c r="A44" s="11" t="s">
        <v>181</v>
      </c>
      <c r="B44" s="11" t="s">
        <v>182</v>
      </c>
      <c r="C44" s="11" t="s">
        <v>210</v>
      </c>
      <c r="D44" s="196"/>
      <c r="E44" s="10">
        <v>22000</v>
      </c>
      <c r="F44" s="10">
        <v>12</v>
      </c>
      <c r="G44" s="103"/>
      <c r="H44" s="10">
        <f t="shared" si="0"/>
        <v>0</v>
      </c>
      <c r="I44" s="119">
        <v>29990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</row>
    <row r="45" spans="1:39" ht="15">
      <c r="A45" s="11" t="s">
        <v>181</v>
      </c>
      <c r="B45" s="11" t="s">
        <v>182</v>
      </c>
      <c r="C45" s="11" t="s">
        <v>120</v>
      </c>
      <c r="D45" s="196"/>
      <c r="E45" s="10">
        <v>22000</v>
      </c>
      <c r="F45" s="10">
        <v>12</v>
      </c>
      <c r="G45" s="103"/>
      <c r="H45" s="10">
        <f t="shared" si="0"/>
        <v>0</v>
      </c>
      <c r="I45" s="119">
        <v>29990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</row>
    <row r="46" spans="1:39" ht="15">
      <c r="A46" s="11" t="s">
        <v>181</v>
      </c>
      <c r="B46" s="11" t="s">
        <v>182</v>
      </c>
      <c r="C46" s="11" t="s">
        <v>211</v>
      </c>
      <c r="D46" s="197"/>
      <c r="E46" s="10">
        <v>22000</v>
      </c>
      <c r="F46" s="10">
        <v>12</v>
      </c>
      <c r="G46" s="103"/>
      <c r="H46" s="10">
        <f t="shared" si="0"/>
        <v>0</v>
      </c>
      <c r="I46" s="119">
        <v>29990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</row>
    <row r="47" spans="1:39" ht="15" customHeight="1">
      <c r="A47" s="4" t="s">
        <v>9</v>
      </c>
      <c r="B47" s="4" t="s">
        <v>142</v>
      </c>
      <c r="C47" s="9" t="s">
        <v>124</v>
      </c>
      <c r="D47" s="181" t="s">
        <v>292</v>
      </c>
      <c r="E47" s="5">
        <v>17000</v>
      </c>
      <c r="F47" s="5">
        <v>12</v>
      </c>
      <c r="G47" s="104"/>
      <c r="H47" s="10">
        <f t="shared" si="0"/>
        <v>0</v>
      </c>
      <c r="I47" s="119">
        <v>25990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</row>
    <row r="48" spans="1:39" ht="15">
      <c r="A48" s="4" t="s">
        <v>9</v>
      </c>
      <c r="B48" s="4" t="s">
        <v>260</v>
      </c>
      <c r="C48" s="9" t="s">
        <v>124</v>
      </c>
      <c r="D48" s="183"/>
      <c r="E48" s="5">
        <v>11000</v>
      </c>
      <c r="F48" s="5">
        <v>12</v>
      </c>
      <c r="G48" s="104"/>
      <c r="H48" s="10">
        <f t="shared" si="0"/>
        <v>0</v>
      </c>
      <c r="I48" s="119">
        <v>18990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</row>
    <row r="49" spans="1:39" ht="15">
      <c r="A49" s="41" t="s">
        <v>261</v>
      </c>
      <c r="B49" s="41" t="s">
        <v>183</v>
      </c>
      <c r="C49" s="41" t="s">
        <v>205</v>
      </c>
      <c r="D49" s="41" t="s">
        <v>219</v>
      </c>
      <c r="E49" s="42">
        <v>20000</v>
      </c>
      <c r="F49" s="42">
        <v>12</v>
      </c>
      <c r="G49" s="110"/>
      <c r="H49" s="42">
        <f t="shared" si="0"/>
        <v>0</v>
      </c>
      <c r="I49" s="120">
        <v>28990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</row>
    <row r="50" spans="1:39" ht="15">
      <c r="A50" s="41" t="s">
        <v>184</v>
      </c>
      <c r="B50" s="41" t="s">
        <v>142</v>
      </c>
      <c r="C50" s="41" t="s">
        <v>212</v>
      </c>
      <c r="D50" s="41" t="s">
        <v>220</v>
      </c>
      <c r="E50" s="42">
        <v>20000</v>
      </c>
      <c r="F50" s="42">
        <v>12</v>
      </c>
      <c r="G50" s="110"/>
      <c r="H50" s="42">
        <f t="shared" si="0"/>
        <v>0</v>
      </c>
      <c r="I50" s="120">
        <v>27990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</row>
    <row r="51" spans="1:39" ht="15" customHeight="1">
      <c r="A51" s="41" t="s">
        <v>185</v>
      </c>
      <c r="B51" s="41" t="s">
        <v>142</v>
      </c>
      <c r="C51" s="43" t="s">
        <v>120</v>
      </c>
      <c r="D51" s="193" t="s">
        <v>226</v>
      </c>
      <c r="E51" s="42">
        <v>20000</v>
      </c>
      <c r="F51" s="40">
        <v>12</v>
      </c>
      <c r="G51" s="109"/>
      <c r="H51" s="42">
        <f t="shared" si="0"/>
        <v>0</v>
      </c>
      <c r="I51" s="120">
        <v>27990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</row>
    <row r="52" spans="1:39" ht="15">
      <c r="A52" s="41" t="s">
        <v>185</v>
      </c>
      <c r="B52" s="41" t="s">
        <v>142</v>
      </c>
      <c r="C52" s="43" t="s">
        <v>210</v>
      </c>
      <c r="D52" s="194"/>
      <c r="E52" s="42">
        <v>20000</v>
      </c>
      <c r="F52" s="40">
        <v>12</v>
      </c>
      <c r="G52" s="109"/>
      <c r="H52" s="42">
        <f t="shared" si="0"/>
        <v>0</v>
      </c>
      <c r="I52" s="120">
        <v>27990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</row>
    <row r="53" spans="1:39" ht="15" customHeight="1">
      <c r="A53" s="12" t="s">
        <v>186</v>
      </c>
      <c r="B53" s="12" t="s">
        <v>187</v>
      </c>
      <c r="C53" s="16" t="s">
        <v>205</v>
      </c>
      <c r="D53" s="116" t="s">
        <v>293</v>
      </c>
      <c r="E53" s="13">
        <v>10000</v>
      </c>
      <c r="F53" s="13">
        <v>12</v>
      </c>
      <c r="G53" s="104"/>
      <c r="H53" s="10">
        <f t="shared" si="0"/>
        <v>0</v>
      </c>
      <c r="I53" s="119">
        <v>17990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</row>
    <row r="54" spans="1:39" ht="15">
      <c r="A54" s="198" t="s">
        <v>80</v>
      </c>
      <c r="B54" s="199"/>
      <c r="C54" s="96"/>
      <c r="D54" s="97"/>
      <c r="E54" s="97"/>
      <c r="F54" s="97"/>
      <c r="G54" s="106"/>
      <c r="H54" s="46"/>
      <c r="I54" s="121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</row>
    <row r="55" spans="1:39" ht="15">
      <c r="A55" s="12" t="s">
        <v>88</v>
      </c>
      <c r="B55" s="12" t="s">
        <v>188</v>
      </c>
      <c r="C55" s="9" t="s">
        <v>205</v>
      </c>
      <c r="D55" s="191" t="s">
        <v>221</v>
      </c>
      <c r="E55" s="13">
        <v>14000</v>
      </c>
      <c r="F55" s="13">
        <v>12</v>
      </c>
      <c r="G55" s="104"/>
      <c r="H55" s="10">
        <f t="shared" si="0"/>
        <v>0</v>
      </c>
      <c r="I55" s="119">
        <v>23990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</row>
    <row r="56" spans="1:39" ht="15">
      <c r="A56" s="41" t="s">
        <v>262</v>
      </c>
      <c r="B56" s="41" t="s">
        <v>189</v>
      </c>
      <c r="C56" s="41" t="s">
        <v>205</v>
      </c>
      <c r="D56" s="192"/>
      <c r="E56" s="42">
        <v>11000</v>
      </c>
      <c r="F56" s="42">
        <v>12</v>
      </c>
      <c r="G56" s="110"/>
      <c r="H56" s="42">
        <f t="shared" si="0"/>
        <v>0</v>
      </c>
      <c r="I56" s="120">
        <v>19990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</row>
    <row r="57" spans="1:39" ht="15">
      <c r="A57" s="41" t="s">
        <v>263</v>
      </c>
      <c r="B57" s="41" t="s">
        <v>189</v>
      </c>
      <c r="C57" s="41" t="s">
        <v>205</v>
      </c>
      <c r="D57" s="177" t="s">
        <v>294</v>
      </c>
      <c r="E57" s="42">
        <v>14000</v>
      </c>
      <c r="F57" s="42">
        <v>12</v>
      </c>
      <c r="G57" s="110"/>
      <c r="H57" s="42">
        <f t="shared" si="0"/>
        <v>0</v>
      </c>
      <c r="I57" s="120">
        <v>23990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</row>
    <row r="58" spans="1:39" ht="15">
      <c r="A58" s="198" t="s">
        <v>81</v>
      </c>
      <c r="B58" s="199"/>
      <c r="C58" s="45"/>
      <c r="D58" s="45"/>
      <c r="E58" s="46"/>
      <c r="F58" s="46"/>
      <c r="G58" s="107"/>
      <c r="H58" s="46"/>
      <c r="I58" s="122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</row>
    <row r="59" spans="1:39" ht="15" customHeight="1">
      <c r="A59" s="41" t="s">
        <v>264</v>
      </c>
      <c r="B59" s="41" t="s">
        <v>190</v>
      </c>
      <c r="C59" s="41" t="s">
        <v>205</v>
      </c>
      <c r="D59" s="181" t="s">
        <v>251</v>
      </c>
      <c r="E59" s="42">
        <v>16000</v>
      </c>
      <c r="F59" s="42">
        <v>12</v>
      </c>
      <c r="G59" s="110"/>
      <c r="H59" s="42">
        <f t="shared" si="0"/>
        <v>0</v>
      </c>
      <c r="I59" s="120">
        <v>25990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</row>
    <row r="60" spans="1:39" ht="15">
      <c r="A60" s="12" t="s">
        <v>191</v>
      </c>
      <c r="B60" s="4" t="s">
        <v>190</v>
      </c>
      <c r="C60" s="56" t="s">
        <v>205</v>
      </c>
      <c r="D60" s="183"/>
      <c r="E60" s="57">
        <v>16000</v>
      </c>
      <c r="F60" s="57">
        <v>12</v>
      </c>
      <c r="G60" s="104"/>
      <c r="H60" s="10">
        <f t="shared" si="0"/>
        <v>0</v>
      </c>
      <c r="I60" s="123">
        <v>25990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</row>
    <row r="61" spans="1:39" ht="15">
      <c r="A61" s="12" t="s">
        <v>90</v>
      </c>
      <c r="B61" s="12" t="s">
        <v>190</v>
      </c>
      <c r="C61" s="56" t="s">
        <v>205</v>
      </c>
      <c r="D61" s="56"/>
      <c r="E61" s="57">
        <v>16000</v>
      </c>
      <c r="F61" s="57">
        <v>12</v>
      </c>
      <c r="G61" s="104"/>
      <c r="H61" s="10">
        <f t="shared" si="0"/>
        <v>0</v>
      </c>
      <c r="I61" s="123">
        <v>25990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</row>
    <row r="62" spans="1:39" ht="15">
      <c r="A62" s="37" t="s">
        <v>265</v>
      </c>
      <c r="B62" s="37" t="s">
        <v>192</v>
      </c>
      <c r="C62" s="38" t="s">
        <v>205</v>
      </c>
      <c r="D62" s="61" t="s">
        <v>229</v>
      </c>
      <c r="E62" s="39">
        <v>16500</v>
      </c>
      <c r="F62" s="39">
        <v>12</v>
      </c>
      <c r="G62" s="109"/>
      <c r="H62" s="42">
        <f t="shared" si="0"/>
        <v>0</v>
      </c>
      <c r="I62" s="120">
        <v>26990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</row>
    <row r="63" spans="1:39" ht="15">
      <c r="A63" s="4" t="s">
        <v>5</v>
      </c>
      <c r="B63" s="4" t="s">
        <v>193</v>
      </c>
      <c r="C63" s="58" t="s">
        <v>213</v>
      </c>
      <c r="D63" s="62" t="s">
        <v>228</v>
      </c>
      <c r="E63" s="55">
        <v>14000</v>
      </c>
      <c r="F63" s="55">
        <v>12</v>
      </c>
      <c r="G63" s="105"/>
      <c r="H63" s="10">
        <f t="shared" si="0"/>
        <v>0</v>
      </c>
      <c r="I63" s="123">
        <v>24990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</row>
    <row r="64" spans="1:39" ht="15">
      <c r="A64" s="37" t="s">
        <v>78</v>
      </c>
      <c r="B64" s="37" t="s">
        <v>194</v>
      </c>
      <c r="C64" s="38" t="s">
        <v>124</v>
      </c>
      <c r="D64" s="61" t="s">
        <v>227</v>
      </c>
      <c r="E64" s="39">
        <v>16500</v>
      </c>
      <c r="F64" s="39">
        <v>12</v>
      </c>
      <c r="G64" s="109"/>
      <c r="H64" s="42">
        <f t="shared" si="0"/>
        <v>0</v>
      </c>
      <c r="I64" s="120">
        <v>25990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</row>
    <row r="65" spans="1:39" ht="15">
      <c r="A65" s="12" t="s">
        <v>7</v>
      </c>
      <c r="B65" s="12" t="s">
        <v>195</v>
      </c>
      <c r="C65" s="16" t="s">
        <v>205</v>
      </c>
      <c r="D65" s="60" t="s">
        <v>243</v>
      </c>
      <c r="E65" s="13">
        <v>13000</v>
      </c>
      <c r="F65" s="13">
        <v>12</v>
      </c>
      <c r="G65" s="104"/>
      <c r="H65" s="10">
        <f t="shared" si="0"/>
        <v>0</v>
      </c>
      <c r="I65" s="119">
        <v>21990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</row>
    <row r="66" spans="1:39" ht="15">
      <c r="A66" s="198" t="s">
        <v>82</v>
      </c>
      <c r="B66" s="199"/>
      <c r="C66" s="96"/>
      <c r="D66" s="97"/>
      <c r="E66" s="97"/>
      <c r="F66" s="97"/>
      <c r="G66" s="106"/>
      <c r="H66" s="46"/>
      <c r="I66" s="121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</row>
    <row r="67" spans="1:39" ht="15">
      <c r="A67" s="11" t="s">
        <v>196</v>
      </c>
      <c r="B67" s="11" t="s">
        <v>199</v>
      </c>
      <c r="C67" s="11" t="s">
        <v>205</v>
      </c>
      <c r="D67" s="11" t="s">
        <v>230</v>
      </c>
      <c r="E67" s="10">
        <v>21000</v>
      </c>
      <c r="F67" s="10">
        <v>12</v>
      </c>
      <c r="G67" s="103"/>
      <c r="H67" s="10">
        <f t="shared" si="0"/>
        <v>0</v>
      </c>
      <c r="I67" s="119">
        <v>30990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</row>
    <row r="68" spans="1:39" ht="15">
      <c r="A68" s="200" t="s">
        <v>86</v>
      </c>
      <c r="B68" s="201"/>
      <c r="C68" s="98"/>
      <c r="D68" s="99"/>
      <c r="E68" s="99"/>
      <c r="F68" s="99"/>
      <c r="G68" s="108"/>
      <c r="H68" s="46"/>
      <c r="I68" s="121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</row>
    <row r="69" spans="1:39" ht="15">
      <c r="A69" s="4" t="s">
        <v>197</v>
      </c>
      <c r="B69" s="4" t="s">
        <v>200</v>
      </c>
      <c r="C69" s="9" t="s">
        <v>205</v>
      </c>
      <c r="D69" s="59" t="s">
        <v>231</v>
      </c>
      <c r="E69" s="5">
        <v>18000</v>
      </c>
      <c r="F69" s="5">
        <v>12</v>
      </c>
      <c r="G69" s="104"/>
      <c r="H69" s="10">
        <f t="shared" si="0"/>
        <v>0</v>
      </c>
      <c r="I69" s="119">
        <v>27990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</row>
    <row r="70" spans="1:39" ht="15">
      <c r="A70" s="4" t="s">
        <v>198</v>
      </c>
      <c r="B70" s="4" t="s">
        <v>201</v>
      </c>
      <c r="C70" s="9" t="s">
        <v>205</v>
      </c>
      <c r="D70" s="59" t="s">
        <v>232</v>
      </c>
      <c r="E70" s="5">
        <v>21000</v>
      </c>
      <c r="F70" s="5">
        <v>12</v>
      </c>
      <c r="G70" s="104"/>
      <c r="H70" s="10">
        <f t="shared" si="0"/>
        <v>0</v>
      </c>
      <c r="I70" s="119">
        <v>29990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</row>
    <row r="71" spans="1:39" ht="15">
      <c r="A71" s="198" t="s">
        <v>87</v>
      </c>
      <c r="B71" s="199"/>
      <c r="C71" s="96"/>
      <c r="D71" s="97"/>
      <c r="E71" s="97"/>
      <c r="F71" s="97"/>
      <c r="G71" s="106"/>
      <c r="H71" s="46"/>
      <c r="I71" s="121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</row>
    <row r="72" spans="1:39" ht="15">
      <c r="A72" s="12" t="s">
        <v>2</v>
      </c>
      <c r="B72" s="12" t="s">
        <v>202</v>
      </c>
      <c r="C72" s="16" t="s">
        <v>205</v>
      </c>
      <c r="D72" s="60" t="s">
        <v>233</v>
      </c>
      <c r="E72" s="13">
        <v>13000</v>
      </c>
      <c r="F72" s="13">
        <v>12</v>
      </c>
      <c r="G72" s="104"/>
      <c r="H72" s="10">
        <f t="shared" si="0"/>
        <v>0</v>
      </c>
      <c r="I72" s="119">
        <v>19990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</row>
    <row r="73" spans="1:39" ht="15">
      <c r="A73" s="198" t="s">
        <v>83</v>
      </c>
      <c r="B73" s="199"/>
      <c r="C73" s="96"/>
      <c r="D73" s="97"/>
      <c r="E73" s="97"/>
      <c r="F73" s="97"/>
      <c r="G73" s="106"/>
      <c r="H73" s="46"/>
      <c r="I73" s="121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</row>
    <row r="74" spans="1:39" ht="15">
      <c r="A74" s="11" t="s">
        <v>203</v>
      </c>
      <c r="B74" s="11" t="s">
        <v>204</v>
      </c>
      <c r="C74" s="11" t="s">
        <v>214</v>
      </c>
      <c r="D74" s="63" t="s">
        <v>234</v>
      </c>
      <c r="E74" s="10">
        <v>1000</v>
      </c>
      <c r="F74" s="10">
        <v>10</v>
      </c>
      <c r="G74" s="103"/>
      <c r="H74" s="10">
        <f t="shared" si="0"/>
        <v>0</v>
      </c>
      <c r="I74" s="119">
        <v>1990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</row>
    <row r="75" spans="1:39" ht="15">
      <c r="A75" s="11" t="s">
        <v>299</v>
      </c>
      <c r="B75" s="11" t="s">
        <v>216</v>
      </c>
      <c r="C75" s="11" t="s">
        <v>205</v>
      </c>
      <c r="D75" s="63" t="s">
        <v>235</v>
      </c>
      <c r="E75" s="10">
        <v>3500</v>
      </c>
      <c r="F75" s="10">
        <v>6</v>
      </c>
      <c r="G75" s="103"/>
      <c r="H75" s="10">
        <f t="shared" si="0"/>
        <v>0</v>
      </c>
      <c r="I75" s="119">
        <v>5990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</row>
    <row r="76" spans="1:39" ht="15">
      <c r="A76" s="18" t="s">
        <v>295</v>
      </c>
      <c r="B76" s="19" t="s">
        <v>153</v>
      </c>
      <c r="C76" s="19" t="s">
        <v>205</v>
      </c>
      <c r="D76" s="64" t="s">
        <v>296</v>
      </c>
      <c r="E76" s="20">
        <v>6000</v>
      </c>
      <c r="F76" s="20">
        <v>6</v>
      </c>
      <c r="G76" s="247"/>
      <c r="H76" s="10">
        <f t="shared" si="0"/>
        <v>0</v>
      </c>
      <c r="I76" s="20">
        <v>11990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</row>
    <row r="77" spans="1:39" ht="15">
      <c r="A77" s="248" t="s">
        <v>297</v>
      </c>
      <c r="B77" s="249" t="s">
        <v>153</v>
      </c>
      <c r="C77" s="249" t="s">
        <v>205</v>
      </c>
      <c r="D77" s="250" t="s">
        <v>298</v>
      </c>
      <c r="E77" s="124">
        <v>6500</v>
      </c>
      <c r="F77" s="124">
        <v>6</v>
      </c>
      <c r="G77" s="247"/>
      <c r="H77" s="10">
        <f t="shared" si="0"/>
        <v>0</v>
      </c>
      <c r="I77" s="124">
        <v>11990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</row>
    <row r="78" spans="1:39" ht="15">
      <c r="A78" s="18" t="s">
        <v>84</v>
      </c>
      <c r="B78" s="19" t="s">
        <v>215</v>
      </c>
      <c r="C78" s="11" t="s">
        <v>205</v>
      </c>
      <c r="D78" s="64" t="s">
        <v>236</v>
      </c>
      <c r="E78" s="20">
        <v>4000</v>
      </c>
      <c r="F78" s="20">
        <v>6</v>
      </c>
      <c r="G78" s="103"/>
      <c r="H78" s="10">
        <f t="shared" si="0"/>
        <v>0</v>
      </c>
      <c r="I78" s="124">
        <v>7990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</row>
    <row r="79" spans="1:39" ht="15">
      <c r="A79" s="18" t="s">
        <v>85</v>
      </c>
      <c r="B79" s="19" t="s">
        <v>217</v>
      </c>
      <c r="C79" s="11" t="s">
        <v>205</v>
      </c>
      <c r="D79" s="64" t="s">
        <v>237</v>
      </c>
      <c r="E79" s="20">
        <v>4000</v>
      </c>
      <c r="F79" s="20">
        <v>6</v>
      </c>
      <c r="G79" s="103"/>
      <c r="H79" s="10">
        <f t="shared" si="0"/>
        <v>0</v>
      </c>
      <c r="I79" s="124">
        <v>9990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</row>
    <row r="80" spans="1:39" ht="16" thickBot="1">
      <c r="A80" s="6"/>
      <c r="B80" s="6"/>
      <c r="C80" s="7"/>
      <c r="D80" s="7"/>
      <c r="E80" s="14"/>
      <c r="F80" s="14"/>
      <c r="G80" s="14"/>
      <c r="H80" s="14"/>
      <c r="I80" s="14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</row>
    <row r="81" spans="1:39" ht="16" thickBot="1">
      <c r="A81" s="90" t="s">
        <v>252</v>
      </c>
      <c r="B81" s="6"/>
      <c r="C81" s="7"/>
      <c r="D81" s="7"/>
      <c r="E81" s="187" t="s">
        <v>254</v>
      </c>
      <c r="F81" s="188"/>
      <c r="G81" s="189"/>
      <c r="H81" s="15">
        <f>SUM(H19:H80)</f>
        <v>0</v>
      </c>
      <c r="I81" s="23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</row>
    <row r="82" spans="1:39" ht="13" thickBot="1">
      <c r="A82" s="17"/>
      <c r="B82" s="17"/>
      <c r="C82" s="27"/>
      <c r="D82" s="27"/>
      <c r="E82" s="21"/>
      <c r="F82" s="21"/>
      <c r="G82" s="21"/>
      <c r="H82" s="21"/>
      <c r="I82" s="17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</row>
    <row r="83" spans="1:39" ht="16" thickBot="1">
      <c r="A83" s="17"/>
      <c r="B83" s="17"/>
      <c r="C83" s="27"/>
      <c r="D83" s="27"/>
      <c r="E83" s="178" t="s">
        <v>255</v>
      </c>
      <c r="F83" s="179"/>
      <c r="G83" s="180"/>
      <c r="H83" s="34">
        <f>H74+H75+H78+H79</f>
        <v>0</v>
      </c>
      <c r="I83" s="1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ht="13" thickBot="1">
      <c r="A84" s="17"/>
      <c r="B84" s="17"/>
      <c r="C84" s="27"/>
      <c r="D84" s="27"/>
      <c r="E84" s="21"/>
      <c r="F84" s="21"/>
      <c r="G84" s="21"/>
      <c r="H84" s="21"/>
      <c r="I84" s="1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</row>
    <row r="85" spans="1:39" ht="16" thickBot="1">
      <c r="A85" s="17"/>
      <c r="B85" s="17"/>
      <c r="C85" s="27"/>
      <c r="D85" s="27"/>
      <c r="E85" s="178" t="s">
        <v>89</v>
      </c>
      <c r="F85" s="179"/>
      <c r="G85" s="180"/>
      <c r="H85" s="22">
        <f>H81+H83</f>
        <v>0</v>
      </c>
      <c r="I85" s="17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</row>
    <row r="86" spans="1:39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</row>
    <row r="87" spans="1:39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</row>
    <row r="88" spans="1:39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</row>
    <row r="89" spans="1:39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</row>
    <row r="90" spans="1:39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</row>
    <row r="91" spans="1:39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</row>
    <row r="92" spans="1:39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</row>
    <row r="93" spans="1:39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</row>
    <row r="94" spans="1:39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</row>
    <row r="95" spans="1:39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</row>
    <row r="96" spans="1:39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</row>
    <row r="97" spans="1:29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</row>
    <row r="98" spans="1:29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</row>
    <row r="99" spans="1:29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</row>
    <row r="100" spans="1:29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</row>
    <row r="101" spans="1:29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</row>
    <row r="102" spans="1:29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</row>
    <row r="103" spans="1:29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</row>
    <row r="104" spans="1:29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</row>
    <row r="105" spans="1:29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</row>
    <row r="106" spans="1:29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</row>
    <row r="107" spans="1:29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</row>
    <row r="108" spans="1:29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</row>
    <row r="109" spans="1:29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</row>
    <row r="110" spans="1:29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29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29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</row>
    <row r="114" spans="1:29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</row>
    <row r="115" spans="1:29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</row>
    <row r="116" spans="1:29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</row>
    <row r="117" spans="1:29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</row>
    <row r="118" spans="1:29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</row>
    <row r="119" spans="1:29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</row>
    <row r="120" spans="1:29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</row>
    <row r="121" spans="1:29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</row>
    <row r="122" spans="1:29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</row>
    <row r="123" spans="1:29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</row>
    <row r="124" spans="1:29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</row>
    <row r="125" spans="1:29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</row>
    <row r="126" spans="1:29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</row>
    <row r="127" spans="1:29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</row>
    <row r="128" spans="1:29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</row>
    <row r="129" spans="1:29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</row>
    <row r="130" spans="1:29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</row>
    <row r="131" spans="1:29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</row>
    <row r="132" spans="1:29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</row>
    <row r="133" spans="1:29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</row>
    <row r="134" spans="1:29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</row>
    <row r="135" spans="1:29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</row>
    <row r="136" spans="1:29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</row>
    <row r="137" spans="1:29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</row>
    <row r="138" spans="1:29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</row>
    <row r="139" spans="1:29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</row>
    <row r="140" spans="1:29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</row>
    <row r="141" spans="1:29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</row>
    <row r="142" spans="1:29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</row>
    <row r="143" spans="1:29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</row>
    <row r="144" spans="1:29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</row>
    <row r="145" spans="1:29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</row>
    <row r="146" spans="1:29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</row>
    <row r="147" spans="1:29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</row>
    <row r="148" spans="1:29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</row>
    <row r="149" spans="1:29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</row>
    <row r="150" spans="1:29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</row>
    <row r="151" spans="1:29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</row>
    <row r="152" spans="1:29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</row>
    <row r="153" spans="1:29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</row>
    <row r="154" spans="1:29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</row>
    <row r="155" spans="1:29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</row>
    <row r="156" spans="1:29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</row>
    <row r="157" spans="1:29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</row>
  </sheetData>
  <sheetProtection password="CED9" sheet="1" objects="1" scenarios="1" selectLockedCells="1"/>
  <mergeCells count="27">
    <mergeCell ref="A58:B58"/>
    <mergeCell ref="A66:B66"/>
    <mergeCell ref="A68:B68"/>
    <mergeCell ref="A71:B71"/>
    <mergeCell ref="A73:B73"/>
    <mergeCell ref="A13:I13"/>
    <mergeCell ref="A14:I14"/>
    <mergeCell ref="A15:I15"/>
    <mergeCell ref="D55:D56"/>
    <mergeCell ref="D59:D60"/>
    <mergeCell ref="D51:D52"/>
    <mergeCell ref="D23:D24"/>
    <mergeCell ref="D36:D39"/>
    <mergeCell ref="D40:D41"/>
    <mergeCell ref="D43:D46"/>
    <mergeCell ref="D47:D48"/>
    <mergeCell ref="D19:D22"/>
    <mergeCell ref="D25:D26"/>
    <mergeCell ref="A35:B35"/>
    <mergeCell ref="A42:B42"/>
    <mergeCell ref="A54:B54"/>
    <mergeCell ref="E85:G85"/>
    <mergeCell ref="D27:D29"/>
    <mergeCell ref="D30:D32"/>
    <mergeCell ref="D33:D34"/>
    <mergeCell ref="E81:G81"/>
    <mergeCell ref="E83:G83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63"/>
  <sheetViews>
    <sheetView topLeftCell="A17" workbookViewId="0">
      <pane xSplit="1" topLeftCell="B1" activePane="topRight" state="frozen"/>
      <selection pane="topRight" activeCell="H22" sqref="H22"/>
    </sheetView>
  </sheetViews>
  <sheetFormatPr baseColWidth="10" defaultRowHeight="12" x14ac:dyDescent="0"/>
  <cols>
    <col min="1" max="1" width="45.33203125" customWidth="1"/>
    <col min="2" max="2" width="18.1640625" customWidth="1"/>
    <col min="3" max="3" width="17.33203125" customWidth="1"/>
    <col min="4" max="4" width="66.1640625" customWidth="1"/>
  </cols>
  <sheetData>
    <row r="1" spans="1:29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15">
      <c r="A15" s="205" t="s">
        <v>165</v>
      </c>
      <c r="B15" s="205"/>
      <c r="C15" s="205"/>
      <c r="D15" s="205"/>
      <c r="E15" s="205"/>
      <c r="F15" s="205"/>
      <c r="G15" s="205"/>
      <c r="H15" s="205"/>
      <c r="I15" s="205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15">
      <c r="A16" s="205" t="s">
        <v>166</v>
      </c>
      <c r="B16" s="205"/>
      <c r="C16" s="205"/>
      <c r="D16" s="205"/>
      <c r="E16" s="205"/>
      <c r="F16" s="205"/>
      <c r="G16" s="205"/>
      <c r="H16" s="205"/>
      <c r="I16" s="205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ht="13" thickBo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ht="46" thickBot="1">
      <c r="A20" s="68" t="s">
        <v>0</v>
      </c>
      <c r="B20" s="69" t="s">
        <v>93</v>
      </c>
      <c r="C20" s="70" t="s">
        <v>1</v>
      </c>
      <c r="D20" s="71" t="s">
        <v>94</v>
      </c>
      <c r="E20" s="70" t="s">
        <v>95</v>
      </c>
      <c r="F20" s="70" t="s">
        <v>257</v>
      </c>
      <c r="G20" s="70" t="s">
        <v>10</v>
      </c>
      <c r="H20" s="70" t="s">
        <v>3</v>
      </c>
      <c r="I20" s="72" t="s">
        <v>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spans="1:29" ht="15">
      <c r="A21" s="73" t="s">
        <v>79</v>
      </c>
      <c r="B21" s="65"/>
      <c r="C21" s="65"/>
      <c r="D21" s="65"/>
      <c r="E21" s="65"/>
      <c r="F21" s="65"/>
      <c r="G21" s="65"/>
      <c r="H21" s="65"/>
      <c r="I21" s="6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9" ht="15" customHeight="1">
      <c r="A22" s="125" t="s">
        <v>96</v>
      </c>
      <c r="B22" s="126" t="s">
        <v>97</v>
      </c>
      <c r="C22" s="127" t="s">
        <v>98</v>
      </c>
      <c r="D22" s="206" t="s">
        <v>283</v>
      </c>
      <c r="E22" s="5">
        <v>49000</v>
      </c>
      <c r="F22" s="5">
        <v>37000</v>
      </c>
      <c r="G22" s="128">
        <v>4</v>
      </c>
      <c r="H22" s="74"/>
      <c r="I22" s="75">
        <f t="shared" ref="I22:I74" si="0">F22*H22</f>
        <v>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9" ht="15">
      <c r="A23" s="129" t="s">
        <v>96</v>
      </c>
      <c r="B23" s="130" t="s">
        <v>97</v>
      </c>
      <c r="C23" s="131" t="s">
        <v>99</v>
      </c>
      <c r="D23" s="207"/>
      <c r="E23" s="5">
        <v>49000</v>
      </c>
      <c r="F23" s="5">
        <v>37000</v>
      </c>
      <c r="G23" s="132">
        <v>4</v>
      </c>
      <c r="H23" s="76"/>
      <c r="I23" s="75">
        <f t="shared" si="0"/>
        <v>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9" ht="15">
      <c r="A24" s="133" t="s">
        <v>96</v>
      </c>
      <c r="B24" s="130" t="s">
        <v>97</v>
      </c>
      <c r="C24" s="131" t="s">
        <v>100</v>
      </c>
      <c r="D24" s="207"/>
      <c r="E24" s="5">
        <v>49000</v>
      </c>
      <c r="F24" s="5">
        <v>37000</v>
      </c>
      <c r="G24" s="132">
        <v>4</v>
      </c>
      <c r="H24" s="76"/>
      <c r="I24" s="75">
        <f t="shared" si="0"/>
        <v>0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29" ht="15">
      <c r="A25" s="129" t="s">
        <v>96</v>
      </c>
      <c r="B25" s="130" t="s">
        <v>97</v>
      </c>
      <c r="C25" s="131" t="s">
        <v>101</v>
      </c>
      <c r="D25" s="208"/>
      <c r="E25" s="5">
        <v>49000</v>
      </c>
      <c r="F25" s="5">
        <v>37000</v>
      </c>
      <c r="G25" s="132">
        <v>4</v>
      </c>
      <c r="H25" s="76"/>
      <c r="I25" s="75">
        <f t="shared" si="0"/>
        <v>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spans="1:29" ht="15" customHeight="1">
      <c r="A26" s="129" t="s">
        <v>159</v>
      </c>
      <c r="B26" s="130" t="s">
        <v>102</v>
      </c>
      <c r="C26" s="127" t="s">
        <v>98</v>
      </c>
      <c r="D26" s="206" t="s">
        <v>284</v>
      </c>
      <c r="E26" s="5">
        <v>37000</v>
      </c>
      <c r="F26" s="5">
        <v>27000</v>
      </c>
      <c r="G26" s="134">
        <v>6</v>
      </c>
      <c r="H26" s="76"/>
      <c r="I26" s="75">
        <f t="shared" si="0"/>
        <v>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9" ht="15">
      <c r="A27" s="129" t="s">
        <v>159</v>
      </c>
      <c r="B27" s="130" t="s">
        <v>102</v>
      </c>
      <c r="C27" s="131" t="s">
        <v>99</v>
      </c>
      <c r="D27" s="207"/>
      <c r="E27" s="5">
        <v>37000</v>
      </c>
      <c r="F27" s="5">
        <v>27000</v>
      </c>
      <c r="G27" s="134">
        <v>6</v>
      </c>
      <c r="H27" s="76"/>
      <c r="I27" s="75">
        <f t="shared" si="0"/>
        <v>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9" ht="15">
      <c r="A28" s="129" t="s">
        <v>159</v>
      </c>
      <c r="B28" s="130" t="s">
        <v>102</v>
      </c>
      <c r="C28" s="131" t="s">
        <v>100</v>
      </c>
      <c r="D28" s="207"/>
      <c r="E28" s="5">
        <v>37000</v>
      </c>
      <c r="F28" s="5">
        <v>27000</v>
      </c>
      <c r="G28" s="134">
        <v>6</v>
      </c>
      <c r="H28" s="76"/>
      <c r="I28" s="75">
        <f t="shared" si="0"/>
        <v>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9" ht="15">
      <c r="A29" s="129" t="s">
        <v>159</v>
      </c>
      <c r="B29" s="130" t="s">
        <v>102</v>
      </c>
      <c r="C29" s="131" t="s">
        <v>101</v>
      </c>
      <c r="D29" s="208"/>
      <c r="E29" s="5">
        <v>37000</v>
      </c>
      <c r="F29" s="5">
        <v>27000</v>
      </c>
      <c r="G29" s="134">
        <v>6</v>
      </c>
      <c r="H29" s="76"/>
      <c r="I29" s="75">
        <f t="shared" si="0"/>
        <v>0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9" ht="15" customHeight="1">
      <c r="A30" s="129" t="s">
        <v>266</v>
      </c>
      <c r="B30" s="130" t="s">
        <v>103</v>
      </c>
      <c r="C30" s="131" t="s">
        <v>98</v>
      </c>
      <c r="D30" s="206" t="s">
        <v>285</v>
      </c>
      <c r="E30" s="5">
        <v>62000</v>
      </c>
      <c r="F30" s="5">
        <v>49000</v>
      </c>
      <c r="G30" s="134">
        <v>4</v>
      </c>
      <c r="H30" s="76"/>
      <c r="I30" s="75">
        <f t="shared" si="0"/>
        <v>0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9" ht="15">
      <c r="A31" s="129" t="s">
        <v>267</v>
      </c>
      <c r="B31" s="130" t="s">
        <v>103</v>
      </c>
      <c r="C31" s="131" t="s">
        <v>98</v>
      </c>
      <c r="D31" s="208"/>
      <c r="E31" s="5">
        <v>62000</v>
      </c>
      <c r="F31" s="5">
        <v>49000</v>
      </c>
      <c r="G31" s="134">
        <v>4</v>
      </c>
      <c r="H31" s="76"/>
      <c r="I31" s="75">
        <f t="shared" si="0"/>
        <v>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9" ht="15" customHeight="1">
      <c r="A32" s="129" t="s">
        <v>104</v>
      </c>
      <c r="B32" s="130" t="s">
        <v>105</v>
      </c>
      <c r="C32" s="131" t="s">
        <v>98</v>
      </c>
      <c r="D32" s="206" t="s">
        <v>286</v>
      </c>
      <c r="E32" s="5">
        <v>42000</v>
      </c>
      <c r="F32" s="5">
        <v>33000</v>
      </c>
      <c r="G32" s="134">
        <v>6</v>
      </c>
      <c r="H32" s="76"/>
      <c r="I32" s="75">
        <f t="shared" si="0"/>
        <v>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ht="15">
      <c r="A33" s="129" t="s">
        <v>104</v>
      </c>
      <c r="B33" s="130" t="s">
        <v>105</v>
      </c>
      <c r="C33" s="131" t="s">
        <v>99</v>
      </c>
      <c r="D33" s="208"/>
      <c r="E33" s="5">
        <v>42000</v>
      </c>
      <c r="F33" s="5">
        <v>33000</v>
      </c>
      <c r="G33" s="134">
        <v>6</v>
      </c>
      <c r="H33" s="76"/>
      <c r="I33" s="75">
        <f t="shared" si="0"/>
        <v>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ht="15">
      <c r="A34" s="77" t="s">
        <v>106</v>
      </c>
      <c r="B34" s="135"/>
      <c r="C34" s="136"/>
      <c r="D34" s="137"/>
      <c r="E34" s="138"/>
      <c r="F34" s="138"/>
      <c r="G34" s="139"/>
      <c r="H34" s="78"/>
      <c r="I34" s="79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ht="15" customHeight="1">
      <c r="A35" s="129" t="s">
        <v>268</v>
      </c>
      <c r="B35" s="130" t="s">
        <v>108</v>
      </c>
      <c r="C35" s="131" t="s">
        <v>98</v>
      </c>
      <c r="D35" s="206" t="s">
        <v>109</v>
      </c>
      <c r="E35" s="5">
        <v>39000</v>
      </c>
      <c r="F35" s="5">
        <v>30000</v>
      </c>
      <c r="G35" s="134">
        <v>4</v>
      </c>
      <c r="H35" s="76"/>
      <c r="I35" s="75">
        <f t="shared" ref="I35:I38" si="1">F35*H35</f>
        <v>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5">
      <c r="A36" s="129" t="s">
        <v>107</v>
      </c>
      <c r="B36" s="130" t="s">
        <v>108</v>
      </c>
      <c r="C36" s="131" t="s">
        <v>156</v>
      </c>
      <c r="D36" s="207"/>
      <c r="E36" s="5">
        <v>39000</v>
      </c>
      <c r="F36" s="5">
        <v>30000</v>
      </c>
      <c r="G36" s="134">
        <v>4</v>
      </c>
      <c r="H36" s="76"/>
      <c r="I36" s="75">
        <f t="shared" si="1"/>
        <v>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5">
      <c r="A37" s="129" t="s">
        <v>107</v>
      </c>
      <c r="B37" s="130" t="s">
        <v>108</v>
      </c>
      <c r="C37" s="131" t="s">
        <v>157</v>
      </c>
      <c r="D37" s="207"/>
      <c r="E37" s="5">
        <v>39000</v>
      </c>
      <c r="F37" s="5">
        <v>30000</v>
      </c>
      <c r="G37" s="134">
        <v>4</v>
      </c>
      <c r="H37" s="76"/>
      <c r="I37" s="75">
        <f t="shared" si="1"/>
        <v>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5">
      <c r="A38" s="129" t="s">
        <v>107</v>
      </c>
      <c r="B38" s="117" t="s">
        <v>108</v>
      </c>
      <c r="C38" s="131" t="s">
        <v>158</v>
      </c>
      <c r="D38" s="208"/>
      <c r="E38" s="5">
        <v>39000</v>
      </c>
      <c r="F38" s="5">
        <v>30000</v>
      </c>
      <c r="G38" s="134">
        <v>4</v>
      </c>
      <c r="H38" s="76"/>
      <c r="I38" s="75">
        <f t="shared" si="1"/>
        <v>0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5">
      <c r="A39" s="77" t="s">
        <v>110</v>
      </c>
      <c r="B39" s="135"/>
      <c r="C39" s="136"/>
      <c r="D39" s="137"/>
      <c r="E39" s="138"/>
      <c r="F39" s="138"/>
      <c r="G39" s="139"/>
      <c r="H39" s="78"/>
      <c r="I39" s="79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5">
      <c r="A40" s="129" t="s">
        <v>111</v>
      </c>
      <c r="B40" s="130" t="s">
        <v>112</v>
      </c>
      <c r="C40" s="131" t="s">
        <v>113</v>
      </c>
      <c r="D40" s="140" t="s">
        <v>114</v>
      </c>
      <c r="E40" s="5">
        <v>22000</v>
      </c>
      <c r="F40" s="5">
        <v>15000</v>
      </c>
      <c r="G40" s="134">
        <v>12</v>
      </c>
      <c r="H40" s="76"/>
      <c r="I40" s="75">
        <f>F40*H40</f>
        <v>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ht="15">
      <c r="A41" s="141" t="s">
        <v>115</v>
      </c>
      <c r="B41" s="117" t="s">
        <v>112</v>
      </c>
      <c r="C41" s="131" t="s">
        <v>113</v>
      </c>
      <c r="D41" s="140" t="s">
        <v>116</v>
      </c>
      <c r="E41" s="5">
        <v>25000</v>
      </c>
      <c r="F41" s="5">
        <v>18000</v>
      </c>
      <c r="G41" s="134">
        <v>12</v>
      </c>
      <c r="H41" s="76"/>
      <c r="I41" s="75">
        <f t="shared" ref="I41" si="2">F41*H41</f>
        <v>0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ht="15">
      <c r="A42" s="80" t="s">
        <v>117</v>
      </c>
      <c r="B42" s="142"/>
      <c r="C42" s="136"/>
      <c r="D42" s="137"/>
      <c r="E42" s="138"/>
      <c r="F42" s="138"/>
      <c r="G42" s="139"/>
      <c r="H42" s="78"/>
      <c r="I42" s="79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15" customHeight="1">
      <c r="A43" s="125" t="s">
        <v>269</v>
      </c>
      <c r="B43" s="126" t="s">
        <v>118</v>
      </c>
      <c r="C43" s="127" t="s">
        <v>119</v>
      </c>
      <c r="D43" s="206" t="s">
        <v>238</v>
      </c>
      <c r="E43" s="143">
        <v>35000</v>
      </c>
      <c r="F43" s="143">
        <v>26000</v>
      </c>
      <c r="G43" s="128">
        <v>12</v>
      </c>
      <c r="H43" s="74"/>
      <c r="I43" s="75">
        <f t="shared" si="0"/>
        <v>0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ht="15">
      <c r="A44" s="129" t="s">
        <v>269</v>
      </c>
      <c r="B44" s="130" t="s">
        <v>118</v>
      </c>
      <c r="C44" s="131" t="s">
        <v>120</v>
      </c>
      <c r="D44" s="207"/>
      <c r="E44" s="143">
        <v>35000</v>
      </c>
      <c r="F44" s="143">
        <v>26000</v>
      </c>
      <c r="G44" s="134">
        <v>12</v>
      </c>
      <c r="H44" s="76"/>
      <c r="I44" s="75">
        <f t="shared" si="0"/>
        <v>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ht="15">
      <c r="A45" s="129" t="s">
        <v>269</v>
      </c>
      <c r="B45" s="130" t="s">
        <v>118</v>
      </c>
      <c r="C45" s="144" t="s">
        <v>280</v>
      </c>
      <c r="D45" s="207"/>
      <c r="E45" s="145">
        <v>35000</v>
      </c>
      <c r="F45" s="143">
        <v>26000</v>
      </c>
      <c r="G45" s="146">
        <v>12</v>
      </c>
      <c r="H45" s="81"/>
      <c r="I45" s="75">
        <f t="shared" si="0"/>
        <v>0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ht="15">
      <c r="A46" s="147" t="s">
        <v>277</v>
      </c>
      <c r="B46" s="148" t="s">
        <v>121</v>
      </c>
      <c r="C46" s="144" t="s">
        <v>119</v>
      </c>
      <c r="D46" s="208"/>
      <c r="E46" s="149">
        <v>13000</v>
      </c>
      <c r="F46" s="149">
        <v>9000</v>
      </c>
      <c r="G46" s="146">
        <v>12</v>
      </c>
      <c r="H46" s="81"/>
      <c r="I46" s="75">
        <f t="shared" si="0"/>
        <v>0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ht="15">
      <c r="A47" s="77" t="s">
        <v>122</v>
      </c>
      <c r="B47" s="135"/>
      <c r="C47" s="136"/>
      <c r="D47" s="137"/>
      <c r="E47" s="138"/>
      <c r="F47" s="138"/>
      <c r="G47" s="139"/>
      <c r="H47" s="78"/>
      <c r="I47" s="79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ht="15" customHeight="1">
      <c r="A48" s="125" t="s">
        <v>270</v>
      </c>
      <c r="B48" s="126" t="s">
        <v>123</v>
      </c>
      <c r="C48" s="127" t="s">
        <v>124</v>
      </c>
      <c r="D48" s="206" t="s">
        <v>239</v>
      </c>
      <c r="E48" s="143">
        <v>36000</v>
      </c>
      <c r="F48" s="143">
        <v>26000</v>
      </c>
      <c r="G48" s="128">
        <v>12</v>
      </c>
      <c r="H48" s="74"/>
      <c r="I48" s="75">
        <f t="shared" si="0"/>
        <v>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ht="15">
      <c r="A49" s="129" t="s">
        <v>270</v>
      </c>
      <c r="B49" s="130" t="s">
        <v>123</v>
      </c>
      <c r="C49" s="131" t="s">
        <v>125</v>
      </c>
      <c r="D49" s="207"/>
      <c r="E49" s="143">
        <v>36000</v>
      </c>
      <c r="F49" s="143">
        <v>26000</v>
      </c>
      <c r="G49" s="134">
        <v>12</v>
      </c>
      <c r="H49" s="76"/>
      <c r="I49" s="75">
        <f t="shared" si="0"/>
        <v>0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ht="15">
      <c r="A50" s="129" t="s">
        <v>270</v>
      </c>
      <c r="B50" s="130" t="s">
        <v>123</v>
      </c>
      <c r="C50" s="131" t="s">
        <v>139</v>
      </c>
      <c r="D50" s="207"/>
      <c r="E50" s="143">
        <v>36000</v>
      </c>
      <c r="F50" s="143">
        <v>26000</v>
      </c>
      <c r="G50" s="134">
        <v>12</v>
      </c>
      <c r="H50" s="76"/>
      <c r="I50" s="75">
        <f t="shared" si="0"/>
        <v>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ht="15">
      <c r="A51" s="129" t="s">
        <v>270</v>
      </c>
      <c r="B51" s="130" t="s">
        <v>123</v>
      </c>
      <c r="C51" s="131" t="s">
        <v>160</v>
      </c>
      <c r="D51" s="208"/>
      <c r="E51" s="143">
        <v>36000</v>
      </c>
      <c r="F51" s="143">
        <v>26000</v>
      </c>
      <c r="G51" s="134">
        <v>12</v>
      </c>
      <c r="H51" s="76"/>
      <c r="I51" s="75">
        <f t="shared" si="0"/>
        <v>0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ht="15" customHeight="1">
      <c r="A52" s="129" t="s">
        <v>271</v>
      </c>
      <c r="B52" s="130" t="s">
        <v>123</v>
      </c>
      <c r="C52" s="131" t="s">
        <v>124</v>
      </c>
      <c r="D52" s="206" t="s">
        <v>240</v>
      </c>
      <c r="E52" s="143">
        <v>36000</v>
      </c>
      <c r="F52" s="143">
        <v>26000</v>
      </c>
      <c r="G52" s="134">
        <v>12</v>
      </c>
      <c r="H52" s="76"/>
      <c r="I52" s="75">
        <f t="shared" si="0"/>
        <v>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ht="15">
      <c r="A53" s="129" t="s">
        <v>271</v>
      </c>
      <c r="B53" s="130" t="s">
        <v>123</v>
      </c>
      <c r="C53" s="131" t="s">
        <v>125</v>
      </c>
      <c r="D53" s="208"/>
      <c r="E53" s="143">
        <v>36000</v>
      </c>
      <c r="F53" s="143">
        <v>26000</v>
      </c>
      <c r="G53" s="150">
        <v>12</v>
      </c>
      <c r="H53" s="76"/>
      <c r="I53" s="75">
        <f t="shared" si="0"/>
        <v>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ht="15" customHeight="1">
      <c r="A54" s="151" t="s">
        <v>126</v>
      </c>
      <c r="B54" s="130" t="s">
        <v>127</v>
      </c>
      <c r="C54" s="9" t="s">
        <v>128</v>
      </c>
      <c r="D54" s="206" t="s">
        <v>129</v>
      </c>
      <c r="E54" s="5">
        <v>36000</v>
      </c>
      <c r="F54" s="143">
        <v>26000</v>
      </c>
      <c r="G54" s="152">
        <v>6</v>
      </c>
      <c r="H54" s="76"/>
      <c r="I54" s="75">
        <f t="shared" si="0"/>
        <v>0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ht="15">
      <c r="A55" s="151" t="s">
        <v>272</v>
      </c>
      <c r="B55" s="130" t="s">
        <v>130</v>
      </c>
      <c r="C55" s="9" t="s">
        <v>128</v>
      </c>
      <c r="D55" s="208"/>
      <c r="E55" s="5">
        <v>51000</v>
      </c>
      <c r="F55" s="153">
        <v>40000</v>
      </c>
      <c r="G55" s="152">
        <v>4</v>
      </c>
      <c r="H55" s="76"/>
      <c r="I55" s="75">
        <f t="shared" si="0"/>
        <v>0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ht="15">
      <c r="A56" s="77" t="s">
        <v>131</v>
      </c>
      <c r="B56" s="135"/>
      <c r="C56" s="136"/>
      <c r="D56" s="137"/>
      <c r="E56" s="138"/>
      <c r="F56" s="138"/>
      <c r="G56" s="139"/>
      <c r="H56" s="78"/>
      <c r="I56" s="79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ht="30">
      <c r="A57" s="125" t="s">
        <v>132</v>
      </c>
      <c r="B57" s="126" t="s">
        <v>133</v>
      </c>
      <c r="C57" s="127" t="s">
        <v>113</v>
      </c>
      <c r="D57" s="154" t="s">
        <v>134</v>
      </c>
      <c r="E57" s="143">
        <v>36000</v>
      </c>
      <c r="F57" s="155">
        <v>26000</v>
      </c>
      <c r="G57" s="156">
        <v>12</v>
      </c>
      <c r="H57" s="74"/>
      <c r="I57" s="75">
        <f t="shared" si="0"/>
        <v>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ht="15">
      <c r="A58" s="129" t="s">
        <v>135</v>
      </c>
      <c r="B58" s="130" t="s">
        <v>136</v>
      </c>
      <c r="C58" s="131" t="s">
        <v>113</v>
      </c>
      <c r="D58" s="157" t="s">
        <v>137</v>
      </c>
      <c r="E58" s="5">
        <v>36000</v>
      </c>
      <c r="F58" s="153">
        <v>26000</v>
      </c>
      <c r="G58" s="150">
        <v>12</v>
      </c>
      <c r="H58" s="76"/>
      <c r="I58" s="75">
        <f t="shared" si="0"/>
        <v>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ht="15" customHeight="1">
      <c r="A59" s="129" t="s">
        <v>273</v>
      </c>
      <c r="B59" s="130" t="s">
        <v>138</v>
      </c>
      <c r="C59" s="131" t="s">
        <v>279</v>
      </c>
      <c r="D59" s="206" t="s">
        <v>241</v>
      </c>
      <c r="E59" s="5">
        <v>26000</v>
      </c>
      <c r="F59" s="153">
        <v>17000</v>
      </c>
      <c r="G59" s="150">
        <v>12</v>
      </c>
      <c r="H59" s="76"/>
      <c r="I59" s="75">
        <f t="shared" si="0"/>
        <v>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ht="15">
      <c r="A60" s="147" t="s">
        <v>273</v>
      </c>
      <c r="B60" s="148" t="s">
        <v>138</v>
      </c>
      <c r="C60" s="144" t="s">
        <v>139</v>
      </c>
      <c r="D60" s="207"/>
      <c r="E60" s="149">
        <v>26000</v>
      </c>
      <c r="F60" s="158">
        <v>17000</v>
      </c>
      <c r="G60" s="159">
        <v>12</v>
      </c>
      <c r="H60" s="81"/>
      <c r="I60" s="75">
        <f t="shared" si="0"/>
        <v>0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ht="15">
      <c r="A61" s="129" t="s">
        <v>273</v>
      </c>
      <c r="B61" s="130" t="s">
        <v>138</v>
      </c>
      <c r="C61" s="131" t="s">
        <v>281</v>
      </c>
      <c r="D61" s="208"/>
      <c r="E61" s="5">
        <v>26000</v>
      </c>
      <c r="F61" s="153">
        <v>17000</v>
      </c>
      <c r="G61" s="150">
        <v>12</v>
      </c>
      <c r="H61" s="76"/>
      <c r="I61" s="75">
        <f t="shared" si="0"/>
        <v>0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ht="15">
      <c r="A62" s="129" t="s">
        <v>162</v>
      </c>
      <c r="B62" s="130" t="s">
        <v>142</v>
      </c>
      <c r="C62" s="131" t="s">
        <v>163</v>
      </c>
      <c r="D62" s="206" t="s">
        <v>164</v>
      </c>
      <c r="E62" s="5">
        <v>34000</v>
      </c>
      <c r="F62" s="153">
        <v>24000</v>
      </c>
      <c r="G62" s="150">
        <v>12</v>
      </c>
      <c r="H62" s="76"/>
      <c r="I62" s="75">
        <f t="shared" si="0"/>
        <v>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ht="15">
      <c r="A63" s="129" t="s">
        <v>162</v>
      </c>
      <c r="B63" s="130" t="s">
        <v>142</v>
      </c>
      <c r="C63" s="131" t="s">
        <v>124</v>
      </c>
      <c r="D63" s="208"/>
      <c r="E63" s="5">
        <v>34000</v>
      </c>
      <c r="F63" s="153">
        <v>24000</v>
      </c>
      <c r="G63" s="150">
        <v>12</v>
      </c>
      <c r="H63" s="76"/>
      <c r="I63" s="75">
        <f t="shared" si="0"/>
        <v>0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ht="15">
      <c r="A64" s="129" t="s">
        <v>274</v>
      </c>
      <c r="B64" s="130" t="s">
        <v>140</v>
      </c>
      <c r="C64" s="131" t="s">
        <v>113</v>
      </c>
      <c r="D64" s="157" t="s">
        <v>141</v>
      </c>
      <c r="E64" s="5">
        <v>37000</v>
      </c>
      <c r="F64" s="153">
        <v>27000</v>
      </c>
      <c r="G64" s="150">
        <v>12</v>
      </c>
      <c r="H64" s="76"/>
      <c r="I64" s="75">
        <f t="shared" si="0"/>
        <v>0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1:122" ht="30">
      <c r="A65" s="129" t="s">
        <v>275</v>
      </c>
      <c r="B65" s="130" t="s">
        <v>142</v>
      </c>
      <c r="C65" s="131" t="s">
        <v>128</v>
      </c>
      <c r="D65" s="157" t="s">
        <v>143</v>
      </c>
      <c r="E65" s="5">
        <v>34000</v>
      </c>
      <c r="F65" s="153">
        <v>24000</v>
      </c>
      <c r="G65" s="150">
        <v>12</v>
      </c>
      <c r="H65" s="76"/>
      <c r="I65" s="75">
        <f t="shared" si="0"/>
        <v>0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1:122" ht="15" customHeight="1">
      <c r="A66" s="214" t="s">
        <v>161</v>
      </c>
      <c r="B66" s="217" t="s">
        <v>140</v>
      </c>
      <c r="C66" s="218" t="s">
        <v>113</v>
      </c>
      <c r="D66" s="219" t="s">
        <v>242</v>
      </c>
      <c r="E66" s="212">
        <v>35000</v>
      </c>
      <c r="F66" s="209">
        <v>26000</v>
      </c>
      <c r="G66" s="212">
        <v>12</v>
      </c>
      <c r="H66" s="213"/>
      <c r="I66" s="82">
        <f>F66*H66</f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spans="1:122" ht="15">
      <c r="A67" s="215"/>
      <c r="B67" s="217"/>
      <c r="C67" s="218"/>
      <c r="D67" s="219"/>
      <c r="E67" s="212"/>
      <c r="F67" s="210"/>
      <c r="G67" s="212"/>
      <c r="H67" s="213"/>
      <c r="I67" s="176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spans="1:122" ht="15">
      <c r="A68" s="216"/>
      <c r="B68" s="217"/>
      <c r="C68" s="218"/>
      <c r="D68" s="219"/>
      <c r="E68" s="212"/>
      <c r="F68" s="211"/>
      <c r="G68" s="212"/>
      <c r="H68" s="213"/>
      <c r="I68" s="83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spans="1:122" ht="15">
      <c r="A69" s="84" t="s">
        <v>49</v>
      </c>
      <c r="B69" s="160"/>
      <c r="C69" s="161"/>
      <c r="D69" s="162"/>
      <c r="E69" s="163"/>
      <c r="F69" s="163"/>
      <c r="G69" s="164"/>
      <c r="H69" s="85"/>
      <c r="I69" s="79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1:122" ht="15">
      <c r="A70" s="125" t="s">
        <v>144</v>
      </c>
      <c r="B70" s="126" t="s">
        <v>140</v>
      </c>
      <c r="C70" s="127" t="s">
        <v>113</v>
      </c>
      <c r="D70" s="154" t="s">
        <v>145</v>
      </c>
      <c r="E70" s="143">
        <v>27000</v>
      </c>
      <c r="F70" s="155">
        <v>19000</v>
      </c>
      <c r="G70" s="156">
        <v>12</v>
      </c>
      <c r="H70" s="74"/>
      <c r="I70" s="75">
        <f t="shared" si="0"/>
        <v>0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1:122" ht="15">
      <c r="A71" s="77" t="s">
        <v>83</v>
      </c>
      <c r="B71" s="135"/>
      <c r="C71" s="136"/>
      <c r="D71" s="137"/>
      <c r="E71" s="138"/>
      <c r="F71" s="138"/>
      <c r="G71" s="139"/>
      <c r="H71" s="78"/>
      <c r="I71" s="79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spans="1:122" ht="15">
      <c r="A72" s="165" t="s">
        <v>146</v>
      </c>
      <c r="B72" s="166" t="s">
        <v>147</v>
      </c>
      <c r="C72" s="127" t="s">
        <v>148</v>
      </c>
      <c r="D72" s="154" t="s">
        <v>149</v>
      </c>
      <c r="E72" s="143">
        <v>2000</v>
      </c>
      <c r="F72" s="155">
        <v>1500</v>
      </c>
      <c r="G72" s="156">
        <v>10</v>
      </c>
      <c r="H72" s="74"/>
      <c r="I72" s="75">
        <f t="shared" si="0"/>
        <v>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spans="1:122" ht="15">
      <c r="A73" s="167" t="s">
        <v>278</v>
      </c>
      <c r="B73" s="168" t="s">
        <v>150</v>
      </c>
      <c r="C73" s="131" t="s">
        <v>151</v>
      </c>
      <c r="D73" s="157" t="s">
        <v>152</v>
      </c>
      <c r="E73" s="5">
        <v>12000</v>
      </c>
      <c r="F73" s="153">
        <v>8000</v>
      </c>
      <c r="G73" s="150">
        <v>5</v>
      </c>
      <c r="H73" s="76"/>
      <c r="I73" s="75">
        <f t="shared" si="0"/>
        <v>0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spans="1:122" ht="15">
      <c r="A74" s="167" t="s">
        <v>276</v>
      </c>
      <c r="B74" s="168" t="s">
        <v>153</v>
      </c>
      <c r="C74" s="9" t="s">
        <v>153</v>
      </c>
      <c r="D74" s="169" t="s">
        <v>154</v>
      </c>
      <c r="E74" s="5">
        <v>5000</v>
      </c>
      <c r="F74" s="153">
        <v>3500</v>
      </c>
      <c r="G74" s="152">
        <v>5</v>
      </c>
      <c r="H74" s="76"/>
      <c r="I74" s="75">
        <f t="shared" si="0"/>
        <v>0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spans="1:122" ht="16" thickBot="1">
      <c r="A75" s="170"/>
      <c r="B75" s="171"/>
      <c r="C75" s="172"/>
      <c r="D75" s="173"/>
      <c r="E75" s="174"/>
      <c r="F75" s="174"/>
      <c r="G75" s="175"/>
      <c r="H75" s="86"/>
      <c r="I75" s="8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spans="1:122" ht="16" thickBot="1">
      <c r="A76" s="202" t="s">
        <v>155</v>
      </c>
      <c r="B76" s="203"/>
      <c r="C76" s="203"/>
      <c r="D76" s="203"/>
      <c r="E76" s="203"/>
      <c r="F76" s="203"/>
      <c r="G76" s="203"/>
      <c r="H76" s="204"/>
      <c r="I76" s="67">
        <f>SUM(I22:I74)</f>
        <v>0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spans="1:122" ht="15">
      <c r="A77" s="49"/>
      <c r="B77" s="49"/>
      <c r="C77" s="49"/>
      <c r="D77" s="49"/>
      <c r="E77" s="49"/>
      <c r="F77" s="49"/>
      <c r="G77" s="49"/>
      <c r="H77" s="49"/>
      <c r="I77" s="50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</row>
    <row r="78" spans="1:122" ht="15">
      <c r="A78" s="51" t="s">
        <v>282</v>
      </c>
      <c r="B78" s="49"/>
      <c r="C78" s="49"/>
      <c r="D78" s="49"/>
      <c r="E78" s="49"/>
      <c r="F78" s="49"/>
      <c r="G78" s="49"/>
      <c r="H78" s="49"/>
      <c r="I78" s="49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</row>
    <row r="79" spans="1:12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</row>
    <row r="80" spans="1:12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</row>
    <row r="81" spans="1:12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</row>
    <row r="82" spans="1:12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</row>
    <row r="83" spans="1:12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</row>
    <row r="84" spans="1:12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</row>
    <row r="85" spans="1:12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</row>
    <row r="86" spans="1:12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</row>
    <row r="87" spans="1:12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</row>
    <row r="88" spans="1:12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</row>
    <row r="89" spans="1:12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</row>
    <row r="90" spans="1:12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</row>
    <row r="91" spans="1:12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</row>
    <row r="92" spans="1:12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</row>
    <row r="93" spans="1:12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</row>
    <row r="94" spans="1:12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</row>
    <row r="95" spans="1:12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</row>
    <row r="96" spans="1:12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</row>
    <row r="97" spans="1:12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</row>
    <row r="98" spans="1:12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</row>
    <row r="99" spans="1:12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</row>
    <row r="100" spans="1:12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</row>
    <row r="101" spans="1:12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</row>
    <row r="102" spans="1:12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</row>
    <row r="103" spans="1:12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</row>
    <row r="104" spans="1:12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</row>
    <row r="105" spans="1:12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</row>
    <row r="106" spans="1:12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</row>
    <row r="107" spans="1:12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</row>
    <row r="108" spans="1:12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</row>
    <row r="109" spans="1:12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</row>
    <row r="110" spans="1:12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</row>
    <row r="111" spans="1:12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</row>
    <row r="112" spans="1:12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</row>
    <row r="113" spans="1:12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</row>
    <row r="114" spans="1:12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</row>
    <row r="115" spans="1:12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</row>
    <row r="116" spans="1:12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</row>
    <row r="117" spans="1:12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</row>
    <row r="118" spans="1:12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</row>
    <row r="119" spans="1:12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</row>
    <row r="120" spans="1:12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</row>
    <row r="121" spans="1:12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</row>
    <row r="122" spans="1:12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</row>
    <row r="123" spans="1:12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</row>
    <row r="124" spans="1:12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</row>
    <row r="125" spans="1:12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</row>
    <row r="126" spans="1:12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</row>
    <row r="127" spans="1:12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</row>
    <row r="128" spans="1:12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</row>
    <row r="129" spans="1:12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</row>
    <row r="130" spans="1:12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</row>
    <row r="131" spans="1:12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</row>
    <row r="132" spans="1:12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</row>
    <row r="133" spans="1:12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</row>
    <row r="134" spans="1:12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</row>
    <row r="135" spans="1:12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</row>
    <row r="136" spans="1:12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</row>
    <row r="137" spans="1:12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</row>
    <row r="138" spans="1:12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</row>
    <row r="139" spans="1:12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</row>
    <row r="140" spans="1:12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</row>
    <row r="141" spans="1:12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</row>
    <row r="142" spans="1:12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</row>
    <row r="143" spans="1:12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</row>
    <row r="144" spans="1:12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</row>
    <row r="145" spans="1:12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</row>
    <row r="146" spans="1:12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</row>
    <row r="147" spans="1:12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</row>
    <row r="148" spans="1:12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</row>
    <row r="149" spans="1:12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</row>
    <row r="150" spans="1:12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</row>
    <row r="151" spans="1:12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</row>
    <row r="152" spans="1:12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</row>
    <row r="153" spans="1:12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</row>
    <row r="154" spans="1:12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</row>
    <row r="155" spans="1:12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</row>
    <row r="156" spans="1:12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</row>
    <row r="157" spans="1:12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</row>
    <row r="158" spans="1:12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</row>
    <row r="159" spans="1:12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</row>
    <row r="160" spans="1:12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</row>
    <row r="161" spans="1:12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</row>
    <row r="162" spans="1:12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</row>
    <row r="163" spans="1:12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</row>
    <row r="164" spans="1:12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</row>
    <row r="165" spans="1:12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</row>
    <row r="166" spans="1:12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</row>
    <row r="167" spans="1:12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</row>
    <row r="168" spans="1:12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</row>
    <row r="169" spans="1:12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</row>
    <row r="170" spans="1:12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</row>
    <row r="171" spans="1:12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</row>
    <row r="172" spans="1:12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</row>
    <row r="173" spans="1:12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</row>
    <row r="174" spans="1:12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</row>
    <row r="175" spans="1:12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</row>
    <row r="176" spans="1:12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</row>
    <row r="177" spans="1:12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</row>
    <row r="178" spans="1:12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</row>
    <row r="179" spans="1:12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</row>
    <row r="180" spans="1:12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</row>
    <row r="181" spans="1:12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</row>
    <row r="182" spans="1:12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</row>
    <row r="183" spans="1:12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</row>
    <row r="184" spans="1:12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</row>
    <row r="185" spans="1:12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</row>
    <row r="186" spans="1:12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</row>
    <row r="187" spans="1:12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</row>
    <row r="188" spans="1:12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</row>
    <row r="189" spans="1:12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</row>
    <row r="190" spans="1:12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</row>
    <row r="191" spans="1:12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</row>
    <row r="192" spans="1:12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</row>
    <row r="193" spans="1:12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</row>
    <row r="194" spans="1:12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</row>
    <row r="195" spans="1:12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</row>
    <row r="196" spans="1:12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</row>
    <row r="197" spans="1:12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</row>
    <row r="198" spans="1:12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</row>
    <row r="199" spans="1:12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</row>
    <row r="200" spans="1:12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</row>
    <row r="201" spans="1:12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</row>
    <row r="202" spans="1:12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</row>
    <row r="203" spans="1:12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</row>
    <row r="204" spans="1:12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</row>
    <row r="205" spans="1:12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</row>
    <row r="206" spans="1:12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</row>
    <row r="207" spans="1:12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</row>
    <row r="208" spans="1:12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</row>
    <row r="209" spans="1:12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</row>
    <row r="210" spans="1:12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</row>
    <row r="211" spans="1:12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</row>
    <row r="212" spans="1:12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</row>
    <row r="213" spans="1:12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</row>
    <row r="214" spans="1:12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</row>
    <row r="215" spans="1:12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</row>
    <row r="216" spans="1:12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</row>
    <row r="217" spans="1:12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</row>
    <row r="218" spans="1:12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</row>
    <row r="219" spans="1:12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</row>
    <row r="220" spans="1:12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</row>
    <row r="221" spans="1:12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</row>
    <row r="222" spans="1:12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</row>
    <row r="223" spans="1:12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</row>
    <row r="224" spans="1:12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</row>
    <row r="225" spans="1:12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</row>
    <row r="226" spans="1:12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</row>
    <row r="227" spans="1:12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</row>
    <row r="228" spans="1:12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</row>
    <row r="229" spans="1:12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</row>
    <row r="230" spans="1:12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</row>
    <row r="231" spans="1:12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</row>
    <row r="232" spans="1:12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</row>
    <row r="233" spans="1:12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</row>
    <row r="234" spans="1:12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</row>
    <row r="235" spans="1:12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</row>
    <row r="236" spans="1:122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</row>
    <row r="237" spans="1:122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</row>
    <row r="238" spans="1:122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</row>
    <row r="239" spans="1:122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</row>
    <row r="240" spans="1:122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</row>
    <row r="241" spans="1:122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</row>
    <row r="242" spans="1:122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</row>
    <row r="243" spans="1:122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</row>
    <row r="244" spans="1:122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</row>
    <row r="245" spans="1:122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</row>
    <row r="246" spans="1:122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</row>
    <row r="247" spans="1:122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</row>
    <row r="248" spans="1:122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</row>
    <row r="249" spans="1:122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</row>
    <row r="250" spans="1:122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</row>
    <row r="251" spans="1:122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</row>
    <row r="252" spans="1:122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</row>
    <row r="253" spans="1:122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</row>
    <row r="254" spans="1:122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</row>
    <row r="255" spans="1:122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</row>
    <row r="256" spans="1:122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</row>
    <row r="257" spans="1:122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</row>
    <row r="258" spans="1:122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</row>
    <row r="259" spans="1:122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</row>
    <row r="260" spans="1:122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</row>
    <row r="261" spans="1:122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</row>
    <row r="262" spans="1:122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</row>
    <row r="263" spans="1:122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</row>
    <row r="264" spans="1:122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</row>
    <row r="265" spans="1:122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</row>
    <row r="266" spans="1:122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</row>
    <row r="267" spans="1:122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</row>
    <row r="268" spans="1:122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</row>
    <row r="269" spans="1:122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</row>
    <row r="270" spans="1:122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</row>
    <row r="271" spans="1:122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</row>
    <row r="272" spans="1:122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</row>
    <row r="273" spans="1:122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</row>
    <row r="274" spans="1:122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</row>
    <row r="275" spans="1:122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</row>
    <row r="276" spans="1:122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</row>
    <row r="277" spans="1:122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</row>
    <row r="278" spans="1:122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</row>
    <row r="279" spans="1:122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</row>
    <row r="280" spans="1:122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</row>
    <row r="281" spans="1:122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</row>
    <row r="282" spans="1:122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</row>
    <row r="283" spans="1:122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</row>
    <row r="284" spans="1:122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</row>
    <row r="285" spans="1:122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</row>
    <row r="286" spans="1:122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</row>
    <row r="287" spans="1:122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</row>
    <row r="288" spans="1:122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</row>
    <row r="289" spans="1:122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</row>
    <row r="290" spans="1:122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</row>
    <row r="291" spans="1:122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</row>
    <row r="292" spans="1:122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</row>
    <row r="293" spans="1:122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</row>
    <row r="294" spans="1:122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</row>
    <row r="295" spans="1:122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</row>
    <row r="296" spans="1:122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</row>
    <row r="297" spans="1:122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</row>
    <row r="298" spans="1:122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</row>
    <row r="299" spans="1:122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</row>
    <row r="300" spans="1:12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</row>
    <row r="301" spans="1:122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</row>
    <row r="302" spans="1:12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</row>
    <row r="303" spans="1:122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</row>
    <row r="304" spans="1:122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</row>
    <row r="305" spans="1:122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</row>
    <row r="306" spans="1:122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</row>
    <row r="307" spans="1:122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</row>
    <row r="308" spans="1:122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</row>
    <row r="309" spans="1:122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</row>
    <row r="310" spans="1:122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</row>
    <row r="311" spans="1:122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</row>
    <row r="312" spans="1:122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</row>
    <row r="313" spans="1:122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</row>
    <row r="314" spans="1:122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</row>
    <row r="315" spans="1:122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</row>
    <row r="316" spans="1:122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</row>
    <row r="317" spans="1:122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</row>
    <row r="318" spans="1:122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</row>
    <row r="319" spans="1:122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</row>
    <row r="320" spans="1:122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</row>
    <row r="321" spans="1:122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</row>
    <row r="322" spans="1:122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</row>
    <row r="323" spans="1:122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</row>
    <row r="324" spans="1:122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</row>
    <row r="325" spans="1:122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</row>
    <row r="326" spans="1:122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</row>
    <row r="327" spans="1:122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</row>
    <row r="328" spans="1:122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</row>
    <row r="329" spans="1:122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</row>
    <row r="330" spans="1:122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</row>
    <row r="331" spans="1:122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</row>
    <row r="332" spans="1:122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</row>
    <row r="333" spans="1:122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</row>
    <row r="334" spans="1:122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</row>
    <row r="335" spans="1:122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</row>
    <row r="336" spans="1:122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</row>
    <row r="337" spans="1:122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</row>
    <row r="338" spans="1:122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</row>
    <row r="339" spans="1:122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</row>
    <row r="340" spans="1:122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</row>
    <row r="341" spans="1:122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</row>
    <row r="342" spans="1:122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</row>
    <row r="343" spans="1:122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</row>
    <row r="344" spans="1:122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</row>
    <row r="345" spans="1:122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</row>
    <row r="346" spans="1:122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</row>
    <row r="347" spans="1:122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</row>
    <row r="348" spans="1:122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</row>
    <row r="349" spans="1:122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</row>
    <row r="350" spans="1:122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</row>
    <row r="351" spans="1:122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</row>
    <row r="352" spans="1:122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</row>
    <row r="353" spans="1:122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</row>
    <row r="354" spans="1:122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</row>
    <row r="355" spans="1:122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</row>
    <row r="356" spans="1:122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</row>
    <row r="357" spans="1:122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</row>
    <row r="358" spans="1:122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</row>
    <row r="359" spans="1:122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</row>
    <row r="360" spans="1:122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</row>
    <row r="361" spans="1:122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</row>
    <row r="362" spans="1:122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</row>
    <row r="363" spans="1:122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</row>
  </sheetData>
  <sheetProtection password="CED9" sheet="1" objects="1" scenarios="1" selectLockedCells="1"/>
  <mergeCells count="22">
    <mergeCell ref="H66:H68"/>
    <mergeCell ref="A66:A68"/>
    <mergeCell ref="B66:B68"/>
    <mergeCell ref="C66:C68"/>
    <mergeCell ref="D66:D68"/>
    <mergeCell ref="E66:E68"/>
    <mergeCell ref="A76:H76"/>
    <mergeCell ref="A15:I15"/>
    <mergeCell ref="A16:I16"/>
    <mergeCell ref="D22:D25"/>
    <mergeCell ref="D26:D29"/>
    <mergeCell ref="D30:D31"/>
    <mergeCell ref="D32:D33"/>
    <mergeCell ref="D35:D38"/>
    <mergeCell ref="D62:D63"/>
    <mergeCell ref="D43:D46"/>
    <mergeCell ref="D48:D51"/>
    <mergeCell ref="D52:D53"/>
    <mergeCell ref="D54:D55"/>
    <mergeCell ref="D59:D61"/>
    <mergeCell ref="F66:F68"/>
    <mergeCell ref="G66:G68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88"/>
  <sheetViews>
    <sheetView workbookViewId="0">
      <selection activeCell="D21" sqref="D21"/>
    </sheetView>
  </sheetViews>
  <sheetFormatPr baseColWidth="10" defaultColWidth="10.83203125" defaultRowHeight="12" x14ac:dyDescent="0"/>
  <cols>
    <col min="1" max="1" width="68.83203125" style="2" bestFit="1" customWidth="1"/>
    <col min="2" max="2" width="6" style="3" customWidth="1"/>
    <col min="3" max="3" width="14" style="2" customWidth="1"/>
    <col min="4" max="5" width="14.5" style="2" customWidth="1"/>
    <col min="6" max="8" width="17.6640625" style="2" customWidth="1"/>
    <col min="9" max="16384" width="10.83203125" style="2"/>
  </cols>
  <sheetData>
    <row r="5" spans="1:6">
      <c r="D5" s="1"/>
      <c r="E5" s="1"/>
    </row>
    <row r="6" spans="1:6">
      <c r="D6" s="1"/>
      <c r="E6" s="1"/>
    </row>
    <row r="15" spans="1:6" ht="12" customHeight="1">
      <c r="A15" s="220" t="s">
        <v>92</v>
      </c>
      <c r="B15" s="220"/>
      <c r="C15" s="220"/>
      <c r="D15" s="220"/>
      <c r="E15" s="220"/>
      <c r="F15" s="220"/>
    </row>
    <row r="16" spans="1:6" ht="12" customHeight="1">
      <c r="A16" s="220" t="s">
        <v>8</v>
      </c>
      <c r="B16" s="220"/>
      <c r="C16" s="220"/>
      <c r="D16" s="220"/>
      <c r="E16" s="220"/>
      <c r="F16" s="220"/>
    </row>
    <row r="19" spans="1:6" ht="30">
      <c r="A19" s="223" t="s">
        <v>0</v>
      </c>
      <c r="B19" s="224"/>
      <c r="C19" s="8" t="s">
        <v>287</v>
      </c>
      <c r="D19" s="8" t="s">
        <v>3</v>
      </c>
      <c r="E19" s="8" t="s">
        <v>4</v>
      </c>
      <c r="F19" s="8" t="s">
        <v>6</v>
      </c>
    </row>
    <row r="20" spans="1:6" ht="15">
      <c r="A20" s="223" t="s">
        <v>11</v>
      </c>
      <c r="B20" s="224"/>
      <c r="C20" s="28"/>
      <c r="D20" s="29"/>
      <c r="E20" s="30"/>
      <c r="F20" s="8"/>
    </row>
    <row r="21" spans="1:6" ht="15">
      <c r="A21" s="221" t="s">
        <v>12</v>
      </c>
      <c r="B21" s="222"/>
      <c r="C21" s="24">
        <v>7000</v>
      </c>
      <c r="D21" s="111"/>
      <c r="E21" s="25">
        <f>IF(D21&gt;=5,C21*(1-#REF!)*D21,D21*C21)</f>
        <v>0</v>
      </c>
      <c r="F21" s="25">
        <v>11990</v>
      </c>
    </row>
    <row r="22" spans="1:6" ht="15">
      <c r="A22" s="221" t="s">
        <v>13</v>
      </c>
      <c r="B22" s="222"/>
      <c r="C22" s="24">
        <v>7000</v>
      </c>
      <c r="D22" s="111"/>
      <c r="E22" s="25">
        <f>IF(D22&gt;=5,C22*(1-#REF!)*D22,D22*C22)</f>
        <v>0</v>
      </c>
      <c r="F22" s="25">
        <v>12990</v>
      </c>
    </row>
    <row r="23" spans="1:6" ht="15">
      <c r="A23" s="221" t="s">
        <v>14</v>
      </c>
      <c r="B23" s="222"/>
      <c r="C23" s="24">
        <v>7000</v>
      </c>
      <c r="D23" s="111"/>
      <c r="E23" s="25">
        <f>IF(D23&gt;=5,C23*(1-#REF!)*D23,D23*C23)</f>
        <v>0</v>
      </c>
      <c r="F23" s="25">
        <v>11990</v>
      </c>
    </row>
    <row r="24" spans="1:6" ht="15">
      <c r="A24" s="228" t="s">
        <v>15</v>
      </c>
      <c r="B24" s="229"/>
      <c r="C24" s="24">
        <v>8000</v>
      </c>
      <c r="D24" s="111"/>
      <c r="E24" s="25">
        <f>IF(D24&gt;=5,C24*(1-#REF!)*D24,D24*C24)</f>
        <v>0</v>
      </c>
      <c r="F24" s="25">
        <v>21990</v>
      </c>
    </row>
    <row r="25" spans="1:6" ht="15">
      <c r="A25" s="221" t="s">
        <v>16</v>
      </c>
      <c r="B25" s="222"/>
      <c r="C25" s="24">
        <v>3000</v>
      </c>
      <c r="D25" s="111"/>
      <c r="E25" s="25">
        <f>IF(D25&gt;=5,C25*(1-#REF!)*D25,D25*C25)</f>
        <v>0</v>
      </c>
      <c r="F25" s="25">
        <v>6990</v>
      </c>
    </row>
    <row r="26" spans="1:6" ht="15">
      <c r="A26" s="227" t="s">
        <v>17</v>
      </c>
      <c r="B26" s="227"/>
      <c r="C26" s="24">
        <v>4000</v>
      </c>
      <c r="D26" s="111"/>
      <c r="E26" s="25">
        <f>IF(D26&gt;=5,C26*(1-#REF!)*D26,D26*C26)</f>
        <v>0</v>
      </c>
      <c r="F26" s="25">
        <v>7990</v>
      </c>
    </row>
    <row r="27" spans="1:6" ht="15">
      <c r="A27" s="227" t="s">
        <v>18</v>
      </c>
      <c r="B27" s="227"/>
      <c r="C27" s="24">
        <v>4000</v>
      </c>
      <c r="D27" s="111"/>
      <c r="E27" s="25">
        <f>IF(D27&gt;=5,C27*(1-#REF!)*D27,D27*C27)</f>
        <v>0</v>
      </c>
      <c r="F27" s="25">
        <v>9990</v>
      </c>
    </row>
    <row r="28" spans="1:6" ht="15">
      <c r="A28" s="221" t="s">
        <v>19</v>
      </c>
      <c r="B28" s="222"/>
      <c r="C28" s="24">
        <v>4000</v>
      </c>
      <c r="D28" s="111"/>
      <c r="E28" s="25">
        <f>IF(D28&gt;=5,C28*(1-#REF!)*D28,D28*C28)</f>
        <v>0</v>
      </c>
      <c r="F28" s="25">
        <v>9490</v>
      </c>
    </row>
    <row r="29" spans="1:6" ht="15">
      <c r="A29" s="223" t="s">
        <v>20</v>
      </c>
      <c r="B29" s="224"/>
      <c r="C29" s="28"/>
      <c r="D29" s="112"/>
      <c r="E29" s="35"/>
      <c r="F29" s="8"/>
    </row>
    <row r="30" spans="1:6" ht="15">
      <c r="A30" s="234" t="s">
        <v>21</v>
      </c>
      <c r="B30" s="234"/>
      <c r="C30" s="26">
        <v>10000</v>
      </c>
      <c r="D30" s="111"/>
      <c r="E30" s="25">
        <f>IF(D30&gt;=5,C30*(1-#REF!)*D30,D30*C30)</f>
        <v>0</v>
      </c>
      <c r="F30" s="25">
        <v>17990</v>
      </c>
    </row>
    <row r="31" spans="1:6" ht="15">
      <c r="A31" s="234" t="s">
        <v>22</v>
      </c>
      <c r="B31" s="234"/>
      <c r="C31" s="26">
        <v>9000</v>
      </c>
      <c r="D31" s="111"/>
      <c r="E31" s="25">
        <f>IF(D31&gt;=5,C31*(1-#REF!)*D31,D31*C31)</f>
        <v>0</v>
      </c>
      <c r="F31" s="25">
        <v>17990</v>
      </c>
    </row>
    <row r="32" spans="1:6" ht="15">
      <c r="A32" s="234" t="s">
        <v>23</v>
      </c>
      <c r="B32" s="234"/>
      <c r="C32" s="26">
        <v>13000</v>
      </c>
      <c r="D32" s="111"/>
      <c r="E32" s="25">
        <f>IF(D32&gt;=5,C32*(1-#REF!)*D32,D32*C32)</f>
        <v>0</v>
      </c>
      <c r="F32" s="25">
        <v>18990</v>
      </c>
    </row>
    <row r="33" spans="1:6" ht="15">
      <c r="A33" s="234" t="s">
        <v>24</v>
      </c>
      <c r="B33" s="234"/>
      <c r="C33" s="26">
        <v>9000</v>
      </c>
      <c r="D33" s="111"/>
      <c r="E33" s="25">
        <f>IF(D33&gt;=5,C33*(1-#REF!)*D33,D33*C33)</f>
        <v>0</v>
      </c>
      <c r="F33" s="25">
        <v>14990</v>
      </c>
    </row>
    <row r="34" spans="1:6" ht="15">
      <c r="A34" s="234" t="s">
        <v>25</v>
      </c>
      <c r="B34" s="234"/>
      <c r="C34" s="26">
        <v>10000</v>
      </c>
      <c r="D34" s="111"/>
      <c r="E34" s="25">
        <f>IF(D34&gt;=5,C34*(1-#REF!)*D34,D34*C34)</f>
        <v>0</v>
      </c>
      <c r="F34" s="25">
        <v>16990</v>
      </c>
    </row>
    <row r="35" spans="1:6" ht="15">
      <c r="A35" s="235" t="s">
        <v>73</v>
      </c>
      <c r="B35" s="235"/>
      <c r="C35" s="26">
        <v>18000</v>
      </c>
      <c r="D35" s="111"/>
      <c r="E35" s="25">
        <f>IF(D35&gt;=5,C35*(1-#REF!)*D35,D35*C35)</f>
        <v>0</v>
      </c>
      <c r="F35" s="25">
        <v>26990</v>
      </c>
    </row>
    <row r="36" spans="1:6" ht="15">
      <c r="A36" s="235" t="s">
        <v>74</v>
      </c>
      <c r="B36" s="235"/>
      <c r="C36" s="26">
        <v>15000</v>
      </c>
      <c r="D36" s="111"/>
      <c r="E36" s="25">
        <f>IF(D36&gt;=5,C36*(1-#REF!)*D36,D36*C36)</f>
        <v>0</v>
      </c>
      <c r="F36" s="25">
        <v>24990</v>
      </c>
    </row>
    <row r="37" spans="1:6" ht="15">
      <c r="A37" s="235" t="s">
        <v>75</v>
      </c>
      <c r="B37" s="235"/>
      <c r="C37" s="26">
        <v>12000</v>
      </c>
      <c r="D37" s="111"/>
      <c r="E37" s="25">
        <f>IF(D37&gt;=5,C37*(1-#REF!)*D37,D37*C37)</f>
        <v>0</v>
      </c>
      <c r="F37" s="25">
        <v>18990</v>
      </c>
    </row>
    <row r="38" spans="1:6" ht="15">
      <c r="A38" s="235" t="s">
        <v>76</v>
      </c>
      <c r="B38" s="235"/>
      <c r="C38" s="26">
        <v>9000</v>
      </c>
      <c r="D38" s="111"/>
      <c r="E38" s="25">
        <f>IF(D38&gt;=5,C38*(1-#REF!)*D38,D38*C38)</f>
        <v>0</v>
      </c>
      <c r="F38" s="25">
        <v>15990</v>
      </c>
    </row>
    <row r="39" spans="1:6" ht="15">
      <c r="A39" s="234" t="s">
        <v>26</v>
      </c>
      <c r="B39" s="234"/>
      <c r="C39" s="26">
        <v>15000</v>
      </c>
      <c r="D39" s="111"/>
      <c r="E39" s="25">
        <f>IF(D39&gt;=5,C39*(1-#REF!)*D39,D39*C39)</f>
        <v>0</v>
      </c>
      <c r="F39" s="25">
        <v>23990</v>
      </c>
    </row>
    <row r="40" spans="1:6" ht="15">
      <c r="A40" s="235" t="s">
        <v>77</v>
      </c>
      <c r="B40" s="235"/>
      <c r="C40" s="26">
        <v>15000</v>
      </c>
      <c r="D40" s="111"/>
      <c r="E40" s="25">
        <f>IF(D40&gt;=5,C40*(1-#REF!)*D40,D40*C40)</f>
        <v>0</v>
      </c>
      <c r="F40" s="25">
        <v>22990</v>
      </c>
    </row>
    <row r="41" spans="1:6" ht="15">
      <c r="A41" s="234" t="s">
        <v>27</v>
      </c>
      <c r="B41" s="234"/>
      <c r="C41" s="26">
        <v>8000</v>
      </c>
      <c r="D41" s="111"/>
      <c r="E41" s="25">
        <f>IF(D41&gt;=5,C41*(1-#REF!)*D41,D41*C41)</f>
        <v>0</v>
      </c>
      <c r="F41" s="25">
        <v>13990</v>
      </c>
    </row>
    <row r="42" spans="1:6" ht="15">
      <c r="A42" s="223" t="s">
        <v>28</v>
      </c>
      <c r="B42" s="224"/>
      <c r="C42" s="28"/>
      <c r="D42" s="112"/>
      <c r="E42" s="35"/>
      <c r="F42" s="30"/>
    </row>
    <row r="43" spans="1:6" ht="15">
      <c r="A43" s="227" t="s">
        <v>29</v>
      </c>
      <c r="B43" s="227"/>
      <c r="C43" s="24">
        <v>7000</v>
      </c>
      <c r="D43" s="111"/>
      <c r="E43" s="25">
        <f>IF(D43&gt;=5,C43*(1-#REF!)*D43,D43*C43)</f>
        <v>0</v>
      </c>
      <c r="F43" s="25">
        <v>12990</v>
      </c>
    </row>
    <row r="44" spans="1:6" ht="15">
      <c r="A44" s="221" t="s">
        <v>30</v>
      </c>
      <c r="B44" s="222"/>
      <c r="C44" s="24">
        <v>7000</v>
      </c>
      <c r="D44" s="111"/>
      <c r="E44" s="25">
        <f>IF(D44&gt;=5,C44*(1-#REF!)*D44,D44*C44)</f>
        <v>0</v>
      </c>
      <c r="F44" s="25">
        <v>11990</v>
      </c>
    </row>
    <row r="45" spans="1:6" ht="15">
      <c r="A45" s="221" t="s">
        <v>31</v>
      </c>
      <c r="B45" s="222"/>
      <c r="C45" s="24">
        <v>7000</v>
      </c>
      <c r="D45" s="111"/>
      <c r="E45" s="25">
        <f>IF(D45&gt;=5,C45*(1-#REF!)*D45,D45*C45)</f>
        <v>0</v>
      </c>
      <c r="F45" s="25">
        <v>13990</v>
      </c>
    </row>
    <row r="46" spans="1:6" ht="15">
      <c r="A46" s="232" t="s">
        <v>32</v>
      </c>
      <c r="B46" s="233"/>
      <c r="C46" s="24">
        <v>7000</v>
      </c>
      <c r="D46" s="111"/>
      <c r="E46" s="25">
        <f>IF(D46&gt;=5,C46*(1-#REF!)*D46,D46*C46)</f>
        <v>0</v>
      </c>
      <c r="F46" s="25">
        <v>12990</v>
      </c>
    </row>
    <row r="47" spans="1:6" ht="15">
      <c r="A47" s="232" t="s">
        <v>33</v>
      </c>
      <c r="B47" s="233"/>
      <c r="C47" s="24">
        <v>7000</v>
      </c>
      <c r="D47" s="111"/>
      <c r="E47" s="25">
        <f>IF(D47&gt;=5,C47*(1-#REF!)*D47,D47*C47)</f>
        <v>0</v>
      </c>
      <c r="F47" s="25">
        <v>12990</v>
      </c>
    </row>
    <row r="48" spans="1:6" ht="15">
      <c r="A48" s="221" t="s">
        <v>34</v>
      </c>
      <c r="B48" s="222"/>
      <c r="C48" s="24">
        <v>7000</v>
      </c>
      <c r="D48" s="111"/>
      <c r="E48" s="25">
        <f>IF(D48&gt;=5,C48*(1-#REF!)*D48,D48*C48)</f>
        <v>0</v>
      </c>
      <c r="F48" s="25">
        <v>12990</v>
      </c>
    </row>
    <row r="49" spans="1:6" ht="15">
      <c r="A49" s="221" t="s">
        <v>35</v>
      </c>
      <c r="B49" s="222"/>
      <c r="C49" s="24">
        <v>6000</v>
      </c>
      <c r="D49" s="111"/>
      <c r="E49" s="25">
        <f>IF(D49&gt;=5,C49*(1-#REF!)*D49,D49*C49)</f>
        <v>0</v>
      </c>
      <c r="F49" s="25">
        <v>10990</v>
      </c>
    </row>
    <row r="50" spans="1:6" ht="15">
      <c r="A50" s="221" t="s">
        <v>36</v>
      </c>
      <c r="B50" s="222"/>
      <c r="C50" s="24">
        <v>4000</v>
      </c>
      <c r="D50" s="111"/>
      <c r="E50" s="25">
        <f>IF(D50&gt;=5,C50*(1-#REF!)*D50,D50*C50)</f>
        <v>0</v>
      </c>
      <c r="F50" s="25">
        <v>6990</v>
      </c>
    </row>
    <row r="51" spans="1:6" ht="15">
      <c r="A51" s="221" t="s">
        <v>37</v>
      </c>
      <c r="B51" s="222"/>
      <c r="C51" s="24">
        <v>4000</v>
      </c>
      <c r="D51" s="111"/>
      <c r="E51" s="25">
        <f>IF(D51&gt;=5,C51*(1-#REF!)*D51,D51*C51)</f>
        <v>0</v>
      </c>
      <c r="F51" s="25">
        <v>7990</v>
      </c>
    </row>
    <row r="52" spans="1:6" ht="15">
      <c r="A52" s="221" t="s">
        <v>38</v>
      </c>
      <c r="B52" s="222"/>
      <c r="C52" s="24">
        <v>5000</v>
      </c>
      <c r="D52" s="111"/>
      <c r="E52" s="25">
        <f>IF(D52&gt;=5,C52*(1-#REF!)*D52,D52*C52)</f>
        <v>0</v>
      </c>
      <c r="F52" s="25">
        <v>8990</v>
      </c>
    </row>
    <row r="53" spans="1:6" ht="15">
      <c r="A53" s="223" t="s">
        <v>39</v>
      </c>
      <c r="B53" s="224"/>
      <c r="C53" s="28"/>
      <c r="D53" s="112"/>
      <c r="E53" s="35"/>
      <c r="F53" s="30"/>
    </row>
    <row r="54" spans="1:6" ht="15">
      <c r="A54" s="221" t="s">
        <v>40</v>
      </c>
      <c r="B54" s="222"/>
      <c r="C54" s="24">
        <v>10000</v>
      </c>
      <c r="D54" s="111"/>
      <c r="E54" s="25">
        <f>IF(D54&gt;=5,C54*(1-#REF!)*D54,D54*C54)</f>
        <v>0</v>
      </c>
      <c r="F54" s="25">
        <v>16990</v>
      </c>
    </row>
    <row r="55" spans="1:6" ht="15">
      <c r="A55" s="221" t="s">
        <v>253</v>
      </c>
      <c r="B55" s="222"/>
      <c r="C55" s="24">
        <v>10000</v>
      </c>
      <c r="D55" s="111"/>
      <c r="E55" s="25">
        <f>IF(D55&gt;=5,C55*(1-#REF!)*D55,D55*C55)</f>
        <v>0</v>
      </c>
      <c r="F55" s="25">
        <v>17990</v>
      </c>
    </row>
    <row r="56" spans="1:6" ht="15">
      <c r="A56" s="227" t="s">
        <v>41</v>
      </c>
      <c r="B56" s="227"/>
      <c r="C56" s="24">
        <v>8000</v>
      </c>
      <c r="D56" s="111"/>
      <c r="E56" s="25">
        <f>IF(D56&gt;=5,C56*(1-#REF!)*D56,D56*C56)</f>
        <v>0</v>
      </c>
      <c r="F56" s="25">
        <v>12990</v>
      </c>
    </row>
    <row r="57" spans="1:6" ht="15">
      <c r="A57" s="227" t="s">
        <v>42</v>
      </c>
      <c r="B57" s="227"/>
      <c r="C57" s="24">
        <v>6000</v>
      </c>
      <c r="D57" s="111"/>
      <c r="E57" s="25">
        <f>IF(D57&gt;=5,C57*(1-#REF!)*D57,D57*C57)</f>
        <v>0</v>
      </c>
      <c r="F57" s="25">
        <v>9990</v>
      </c>
    </row>
    <row r="58" spans="1:6" ht="15">
      <c r="A58" s="221" t="s">
        <v>43</v>
      </c>
      <c r="B58" s="222"/>
      <c r="C58" s="24">
        <v>6000</v>
      </c>
      <c r="D58" s="111"/>
      <c r="E58" s="25">
        <f>IF(D58&gt;=5,C58*(1-#REF!)*D58,D58*C58)</f>
        <v>0</v>
      </c>
      <c r="F58" s="25">
        <v>13990</v>
      </c>
    </row>
    <row r="59" spans="1:6" ht="15">
      <c r="A59" s="221" t="s">
        <v>44</v>
      </c>
      <c r="B59" s="222"/>
      <c r="C59" s="24">
        <v>16000</v>
      </c>
      <c r="D59" s="111"/>
      <c r="E59" s="25">
        <f>IF(D59&gt;=5,C59*(1-#REF!)*D59,D59*C59)</f>
        <v>0</v>
      </c>
      <c r="F59" s="25">
        <v>24990</v>
      </c>
    </row>
    <row r="60" spans="1:6" ht="15">
      <c r="A60" s="221" t="s">
        <v>45</v>
      </c>
      <c r="B60" s="222"/>
      <c r="C60" s="24">
        <v>10000</v>
      </c>
      <c r="D60" s="111"/>
      <c r="E60" s="25">
        <f>IF(D60&gt;=5,C60*(1-#REF!)*D60,D60*C60)</f>
        <v>0</v>
      </c>
      <c r="F60" s="25">
        <v>15990</v>
      </c>
    </row>
    <row r="61" spans="1:6" ht="15">
      <c r="A61" s="221" t="s">
        <v>46</v>
      </c>
      <c r="B61" s="222"/>
      <c r="C61" s="24">
        <v>6000</v>
      </c>
      <c r="D61" s="111"/>
      <c r="E61" s="25">
        <f>IF(D61&gt;=5,C61*(1-#REF!)*D61,D61*C61)</f>
        <v>0</v>
      </c>
      <c r="F61" s="25">
        <v>14990</v>
      </c>
    </row>
    <row r="62" spans="1:6" ht="15">
      <c r="A62" s="227" t="s">
        <v>47</v>
      </c>
      <c r="B62" s="227"/>
      <c r="C62" s="24">
        <v>8000</v>
      </c>
      <c r="D62" s="111"/>
      <c r="E62" s="25">
        <f>IF(D62&gt;=5,C62*(1-#REF!)*D62,D62*C62)</f>
        <v>0</v>
      </c>
      <c r="F62" s="25">
        <v>15990</v>
      </c>
    </row>
    <row r="63" spans="1:6" ht="15">
      <c r="A63" s="223" t="s">
        <v>48</v>
      </c>
      <c r="B63" s="224"/>
      <c r="C63" s="28"/>
      <c r="D63" s="112"/>
      <c r="E63" s="35"/>
      <c r="F63" s="30"/>
    </row>
    <row r="64" spans="1:6" ht="15">
      <c r="A64" s="225" t="s">
        <v>49</v>
      </c>
      <c r="B64" s="226"/>
      <c r="C64" s="47"/>
      <c r="D64" s="113"/>
      <c r="E64" s="36"/>
      <c r="F64" s="101"/>
    </row>
    <row r="65" spans="1:6" ht="15">
      <c r="A65" s="221" t="s">
        <v>50</v>
      </c>
      <c r="B65" s="222"/>
      <c r="C65" s="24">
        <v>8000</v>
      </c>
      <c r="D65" s="111"/>
      <c r="E65" s="25">
        <f>IF(D65&gt;=5,C65*(1-#REF!)*D65,D65*C65)</f>
        <v>0</v>
      </c>
      <c r="F65" s="25">
        <v>15990</v>
      </c>
    </row>
    <row r="66" spans="1:6" ht="15">
      <c r="A66" s="221" t="s">
        <v>51</v>
      </c>
      <c r="B66" s="222"/>
      <c r="C66" s="24">
        <v>10000</v>
      </c>
      <c r="D66" s="111"/>
      <c r="E66" s="25">
        <f>IF(D66&gt;=5,C66*(1-#REF!)*D66,D66*C66)</f>
        <v>0</v>
      </c>
      <c r="F66" s="25">
        <v>17990</v>
      </c>
    </row>
    <row r="67" spans="1:6" ht="15">
      <c r="A67" s="221" t="s">
        <v>52</v>
      </c>
      <c r="B67" s="222"/>
      <c r="C67" s="24">
        <v>7000</v>
      </c>
      <c r="D67" s="111"/>
      <c r="E67" s="25">
        <f>IF(D67&gt;=5,C67*(1-#REF!)*D67,D67*C67)</f>
        <v>0</v>
      </c>
      <c r="F67" s="25">
        <v>13990</v>
      </c>
    </row>
    <row r="68" spans="1:6" ht="15">
      <c r="A68" s="221" t="s">
        <v>53</v>
      </c>
      <c r="B68" s="222"/>
      <c r="C68" s="24">
        <v>7000</v>
      </c>
      <c r="D68" s="111"/>
      <c r="E68" s="25">
        <f>IF(D68&gt;=5,C68*(1-#REF!)*D68,D68*C68)</f>
        <v>0</v>
      </c>
      <c r="F68" s="25">
        <v>13990</v>
      </c>
    </row>
    <row r="69" spans="1:6" ht="15">
      <c r="A69" s="221" t="s">
        <v>54</v>
      </c>
      <c r="B69" s="222"/>
      <c r="C69" s="24">
        <v>7000</v>
      </c>
      <c r="D69" s="111"/>
      <c r="E69" s="25">
        <f>IF(D69&gt;=5,C69*(1-#REF!)*D69,D69*C69)</f>
        <v>0</v>
      </c>
      <c r="F69" s="25">
        <v>13990</v>
      </c>
    </row>
    <row r="70" spans="1:6" ht="15">
      <c r="A70" s="221" t="s">
        <v>55</v>
      </c>
      <c r="B70" s="222"/>
      <c r="C70" s="24">
        <v>5000</v>
      </c>
      <c r="D70" s="111"/>
      <c r="E70" s="25">
        <f>IF(D70&gt;=5,C70*(1-#REF!)*D70,D70*C70)</f>
        <v>0</v>
      </c>
      <c r="F70" s="25">
        <v>10990</v>
      </c>
    </row>
    <row r="71" spans="1:6" ht="15">
      <c r="A71" s="221" t="s">
        <v>56</v>
      </c>
      <c r="B71" s="222"/>
      <c r="C71" s="24">
        <v>6000</v>
      </c>
      <c r="D71" s="111"/>
      <c r="E71" s="25">
        <f>IF(D71&gt;=5,C71*(1-#REF!)*D71,D71*C71)</f>
        <v>0</v>
      </c>
      <c r="F71" s="25">
        <v>10990</v>
      </c>
    </row>
    <row r="72" spans="1:6" ht="15">
      <c r="A72" s="221" t="s">
        <v>57</v>
      </c>
      <c r="B72" s="222"/>
      <c r="C72" s="24">
        <v>7000</v>
      </c>
      <c r="D72" s="111"/>
      <c r="E72" s="25">
        <f>IF(D72&gt;=5,C72*(1-#REF!)*D72,D72*C72)</f>
        <v>0</v>
      </c>
      <c r="F72" s="25">
        <v>14990</v>
      </c>
    </row>
    <row r="73" spans="1:6" ht="15">
      <c r="A73" s="225" t="s">
        <v>58</v>
      </c>
      <c r="B73" s="226"/>
      <c r="C73" s="31"/>
      <c r="D73" s="114"/>
      <c r="E73" s="36"/>
      <c r="F73" s="32"/>
    </row>
    <row r="74" spans="1:6" ht="15">
      <c r="A74" s="227" t="s">
        <v>59</v>
      </c>
      <c r="B74" s="227"/>
      <c r="C74" s="24">
        <v>10000</v>
      </c>
      <c r="D74" s="111"/>
      <c r="E74" s="25">
        <f>IF(D74&gt;=5,C74*(1-#REF!)*D74,D74*C74)</f>
        <v>0</v>
      </c>
      <c r="F74" s="25">
        <v>15990</v>
      </c>
    </row>
    <row r="75" spans="1:6" ht="15">
      <c r="A75" s="227" t="s">
        <v>60</v>
      </c>
      <c r="B75" s="227"/>
      <c r="C75" s="24">
        <v>7000</v>
      </c>
      <c r="D75" s="111"/>
      <c r="E75" s="25">
        <f>IF(D75&gt;=5,C75*(1-#REF!)*D75,D75*C75)</f>
        <v>0</v>
      </c>
      <c r="F75" s="25">
        <v>13990</v>
      </c>
    </row>
    <row r="76" spans="1:6" ht="15">
      <c r="A76" s="221" t="s">
        <v>61</v>
      </c>
      <c r="B76" s="222"/>
      <c r="C76" s="24">
        <v>8000</v>
      </c>
      <c r="D76" s="111"/>
      <c r="E76" s="25">
        <f>IF(D76&gt;=5,C76*(1-#REF!)*D76,D76*C76)</f>
        <v>0</v>
      </c>
      <c r="F76" s="25">
        <v>14990</v>
      </c>
    </row>
    <row r="77" spans="1:6" ht="15">
      <c r="A77" s="221" t="s">
        <v>62</v>
      </c>
      <c r="B77" s="222"/>
      <c r="C77" s="24">
        <v>8000</v>
      </c>
      <c r="D77" s="111"/>
      <c r="E77" s="25">
        <f>IF(D77&gt;=5,C77*(1-#REF!)*D77,D77*C77)</f>
        <v>0</v>
      </c>
      <c r="F77" s="25">
        <v>14990</v>
      </c>
    </row>
    <row r="78" spans="1:6" ht="15">
      <c r="A78" s="221" t="s">
        <v>63</v>
      </c>
      <c r="B78" s="222"/>
      <c r="C78" s="24">
        <v>9000</v>
      </c>
      <c r="D78" s="111"/>
      <c r="E78" s="25">
        <f>IF(D78&gt;=5,C78*(1-#REF!)*D78,D78*C78)</f>
        <v>0</v>
      </c>
      <c r="F78" s="25">
        <v>14990</v>
      </c>
    </row>
    <row r="79" spans="1:6" ht="15">
      <c r="A79" s="227" t="s">
        <v>64</v>
      </c>
      <c r="B79" s="227"/>
      <c r="C79" s="24">
        <v>9000</v>
      </c>
      <c r="D79" s="111"/>
      <c r="E79" s="25">
        <f>IF(D79&gt;=5,C79*(1-#REF!)*D79,D79*C79)</f>
        <v>0</v>
      </c>
      <c r="F79" s="25">
        <v>14990</v>
      </c>
    </row>
    <row r="80" spans="1:6" ht="15">
      <c r="A80" s="221" t="s">
        <v>65</v>
      </c>
      <c r="B80" s="222"/>
      <c r="C80" s="24">
        <v>8000</v>
      </c>
      <c r="D80" s="111"/>
      <c r="E80" s="25">
        <f>IF(D80&gt;=5,C80*(1-#REF!)*D80,D80*C80)</f>
        <v>0</v>
      </c>
      <c r="F80" s="25">
        <v>13990</v>
      </c>
    </row>
    <row r="81" spans="1:6" ht="15">
      <c r="A81" s="228" t="s">
        <v>66</v>
      </c>
      <c r="B81" s="229"/>
      <c r="C81" s="40">
        <v>9000</v>
      </c>
      <c r="D81" s="115"/>
      <c r="E81" s="92">
        <f>IF(D81&gt;=5,C81*(1-#REF!)*D81,D81*C81)</f>
        <v>0</v>
      </c>
      <c r="F81" s="92">
        <v>19990</v>
      </c>
    </row>
    <row r="82" spans="1:6" ht="15">
      <c r="A82" s="227" t="s">
        <v>67</v>
      </c>
      <c r="B82" s="227"/>
      <c r="C82" s="24">
        <v>7000</v>
      </c>
      <c r="D82" s="111"/>
      <c r="E82" s="25">
        <f>IF(D82&gt;=5,C82*(1-#REF!)*D82,D82*C82)</f>
        <v>0</v>
      </c>
      <c r="F82" s="25">
        <v>13990</v>
      </c>
    </row>
    <row r="83" spans="1:6" ht="15">
      <c r="A83" s="221" t="s">
        <v>68</v>
      </c>
      <c r="B83" s="222"/>
      <c r="C83" s="24">
        <v>6000</v>
      </c>
      <c r="D83" s="111"/>
      <c r="E83" s="25">
        <f>IF(D83&gt;=5,C83*(1-#REF!)*D83,D83*C83)</f>
        <v>0</v>
      </c>
      <c r="F83" s="25">
        <v>14990</v>
      </c>
    </row>
    <row r="84" spans="1:6" ht="15">
      <c r="A84" s="221" t="s">
        <v>69</v>
      </c>
      <c r="B84" s="222"/>
      <c r="C84" s="24">
        <v>12000</v>
      </c>
      <c r="D84" s="111"/>
      <c r="E84" s="25">
        <f>IF(D84&gt;=5,C84*(1-#REF!)*D84,D84*C84)</f>
        <v>0</v>
      </c>
      <c r="F84" s="25">
        <v>17990</v>
      </c>
    </row>
    <row r="85" spans="1:6" ht="15">
      <c r="A85" s="227" t="s">
        <v>70</v>
      </c>
      <c r="B85" s="227"/>
      <c r="C85" s="24">
        <v>7000</v>
      </c>
      <c r="D85" s="111"/>
      <c r="E85" s="25">
        <f>IF(D85&gt;=5,C85*(1-#REF!)*D85,D85*C85)</f>
        <v>0</v>
      </c>
      <c r="F85" s="25">
        <v>13990</v>
      </c>
    </row>
    <row r="86" spans="1:6" ht="15">
      <c r="A86" s="227" t="s">
        <v>71</v>
      </c>
      <c r="B86" s="227"/>
      <c r="C86" s="24">
        <v>8000</v>
      </c>
      <c r="D86" s="111"/>
      <c r="E86" s="25">
        <f>IF(D86&gt;=5,C86*(1-#REF!)*D86,D86*C86)</f>
        <v>0</v>
      </c>
      <c r="F86" s="25">
        <v>17990</v>
      </c>
    </row>
    <row r="87" spans="1:6" ht="16" thickBot="1">
      <c r="A87" s="52"/>
      <c r="B87" s="53"/>
      <c r="C87" s="52"/>
      <c r="D87" s="52"/>
      <c r="E87" s="52"/>
      <c r="F87" s="52"/>
    </row>
    <row r="88" spans="1:6" ht="16" thickBot="1">
      <c r="A88" s="52"/>
      <c r="B88" s="53"/>
      <c r="C88" s="230" t="s">
        <v>72</v>
      </c>
      <c r="D88" s="231"/>
      <c r="E88" s="54">
        <f>SUM(E21:E87)</f>
        <v>0</v>
      </c>
      <c r="F88" s="91"/>
    </row>
  </sheetData>
  <sheetProtection password="CED9" sheet="1" objects="1" scenarios="1" selectLockedCells="1"/>
  <mergeCells count="71">
    <mergeCell ref="A21:B21"/>
    <mergeCell ref="A22:B22"/>
    <mergeCell ref="A23:B23"/>
    <mergeCell ref="A19:B19"/>
    <mergeCell ref="A20:B20"/>
    <mergeCell ref="A27:B27"/>
    <mergeCell ref="A28:B28"/>
    <mergeCell ref="A29:B29"/>
    <mergeCell ref="A24:B24"/>
    <mergeCell ref="A25:B25"/>
    <mergeCell ref="A26:B26"/>
    <mergeCell ref="A30:B30"/>
    <mergeCell ref="A31:B31"/>
    <mergeCell ref="A32:B32"/>
    <mergeCell ref="A33:B33"/>
    <mergeCell ref="A44:B44"/>
    <mergeCell ref="A34:B34"/>
    <mergeCell ref="A37:B37"/>
    <mergeCell ref="A38:B38"/>
    <mergeCell ref="A43:B43"/>
    <mergeCell ref="A42:B42"/>
    <mergeCell ref="A35:B35"/>
    <mergeCell ref="A36:B36"/>
    <mergeCell ref="A39:B39"/>
    <mergeCell ref="A41:B41"/>
    <mergeCell ref="A40:B40"/>
    <mergeCell ref="A45:B45"/>
    <mergeCell ref="A57:B57"/>
    <mergeCell ref="A58:B58"/>
    <mergeCell ref="A59:B59"/>
    <mergeCell ref="A54:B54"/>
    <mergeCell ref="A56:B56"/>
    <mergeCell ref="A53:B53"/>
    <mergeCell ref="A51:B51"/>
    <mergeCell ref="A52:B52"/>
    <mergeCell ref="A46:B46"/>
    <mergeCell ref="A47:B47"/>
    <mergeCell ref="A48:B48"/>
    <mergeCell ref="A49:B49"/>
    <mergeCell ref="A55:B55"/>
    <mergeCell ref="A76:B76"/>
    <mergeCell ref="A77:B77"/>
    <mergeCell ref="A73:B73"/>
    <mergeCell ref="A74:B74"/>
    <mergeCell ref="A75:B75"/>
    <mergeCell ref="C88:D88"/>
    <mergeCell ref="A82:B82"/>
    <mergeCell ref="A83:B83"/>
    <mergeCell ref="A84:B84"/>
    <mergeCell ref="A85:B85"/>
    <mergeCell ref="A78:B78"/>
    <mergeCell ref="A79:B79"/>
    <mergeCell ref="A80:B80"/>
    <mergeCell ref="A81:B81"/>
    <mergeCell ref="A86:B86"/>
    <mergeCell ref="A15:F15"/>
    <mergeCell ref="A16:F16"/>
    <mergeCell ref="A72:B72"/>
    <mergeCell ref="A66:B66"/>
    <mergeCell ref="A67:B67"/>
    <mergeCell ref="A68:B68"/>
    <mergeCell ref="A63:B63"/>
    <mergeCell ref="A50:B50"/>
    <mergeCell ref="A64:B64"/>
    <mergeCell ref="A65:B65"/>
    <mergeCell ref="A60:B60"/>
    <mergeCell ref="A61:B61"/>
    <mergeCell ref="A62:B62"/>
    <mergeCell ref="A69:B69"/>
    <mergeCell ref="A70:B70"/>
    <mergeCell ref="A71:B71"/>
  </mergeCells>
  <phoneticPr fontId="3" type="noConversion"/>
  <pageMargins left="0.35433070866141736" right="0.47244094488188981" top="0.27559055118110237" bottom="0.70866141732283472" header="0" footer="0"/>
  <pageSetup paperSize="9" scale="7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64"/>
  <sheetViews>
    <sheetView topLeftCell="A2" workbookViewId="0">
      <selection activeCell="J32" sqref="J32"/>
    </sheetView>
  </sheetViews>
  <sheetFormatPr baseColWidth="10" defaultRowHeight="12" x14ac:dyDescent="0"/>
  <cols>
    <col min="10" max="10" width="27.83203125" customWidth="1"/>
  </cols>
  <sheetData>
    <row r="1" spans="1:14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</row>
    <row r="2" spans="1:1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</row>
    <row r="3" spans="1:14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</row>
    <row r="4" spans="1:14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</row>
    <row r="5" spans="1:14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</row>
    <row r="6" spans="1:14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</row>
    <row r="7" spans="1:14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</row>
    <row r="8" spans="1:14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</row>
    <row r="9" spans="1:14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</row>
    <row r="10" spans="1:14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</row>
    <row r="11" spans="1:14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</row>
    <row r="12" spans="1:14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</row>
    <row r="13" spans="1:14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</row>
    <row r="14" spans="1:14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</row>
    <row r="15" spans="1:14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</row>
    <row r="16" spans="1:14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</row>
    <row r="17" spans="1:14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</row>
    <row r="18" spans="1:14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</row>
    <row r="19" spans="1:14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</row>
    <row r="20" spans="1:14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</row>
    <row r="21" spans="1:14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</row>
    <row r="22" spans="1:14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</row>
    <row r="23" spans="1:14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</row>
    <row r="24" spans="1:14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</row>
    <row r="25" spans="1:14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</row>
    <row r="26" spans="1:14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</row>
    <row r="27" spans="1:145" ht="30" customHeight="1">
      <c r="A27" s="48"/>
      <c r="B27" s="237" t="s">
        <v>244</v>
      </c>
      <c r="C27" s="238"/>
      <c r="D27" s="238"/>
      <c r="E27" s="238"/>
      <c r="F27" s="238"/>
      <c r="G27" s="238"/>
      <c r="H27" s="238"/>
      <c r="I27" s="238"/>
      <c r="J27" s="239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</row>
    <row r="28" spans="1:145" ht="20">
      <c r="A28" s="48"/>
      <c r="B28" s="240" t="s">
        <v>245</v>
      </c>
      <c r="C28" s="241"/>
      <c r="D28" s="241"/>
      <c r="E28" s="241"/>
      <c r="F28" s="241"/>
      <c r="G28" s="241"/>
      <c r="H28" s="241"/>
      <c r="I28" s="241"/>
      <c r="J28" s="242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</row>
    <row r="29" spans="1:145" ht="25" customHeight="1">
      <c r="A29" s="48"/>
      <c r="B29" s="243" t="s">
        <v>246</v>
      </c>
      <c r="C29" s="244"/>
      <c r="D29" s="244"/>
      <c r="E29" s="244"/>
      <c r="F29" s="244"/>
      <c r="G29" s="244"/>
      <c r="H29" s="244"/>
      <c r="I29" s="245"/>
      <c r="J29" s="88">
        <f>'INNER ARMOUR'!$H$85</f>
        <v>0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</row>
    <row r="30" spans="1:145" ht="20">
      <c r="A30" s="48"/>
      <c r="B30" s="246" t="s">
        <v>155</v>
      </c>
      <c r="C30" s="246"/>
      <c r="D30" s="246"/>
      <c r="E30" s="246"/>
      <c r="F30" s="246"/>
      <c r="G30" s="246"/>
      <c r="H30" s="246"/>
      <c r="I30" s="246"/>
      <c r="J30" s="88">
        <f>PROSUPPS!$I$76</f>
        <v>0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</row>
    <row r="31" spans="1:145" ht="20">
      <c r="A31" s="48"/>
      <c r="B31" s="246" t="s">
        <v>247</v>
      </c>
      <c r="C31" s="246"/>
      <c r="D31" s="246"/>
      <c r="E31" s="246"/>
      <c r="F31" s="246"/>
      <c r="G31" s="246"/>
      <c r="H31" s="246"/>
      <c r="I31" s="246"/>
      <c r="J31" s="88">
        <f>'SWANSON VITAMINS'!$E$88</f>
        <v>0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</row>
    <row r="32" spans="1:145" ht="20">
      <c r="A32" s="48"/>
      <c r="B32" s="236" t="s">
        <v>244</v>
      </c>
      <c r="C32" s="236"/>
      <c r="D32" s="236"/>
      <c r="E32" s="236"/>
      <c r="F32" s="236"/>
      <c r="G32" s="236"/>
      <c r="H32" s="236"/>
      <c r="I32" s="236"/>
      <c r="J32" s="89">
        <f>SUM(J29:J31)</f>
        <v>0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</row>
    <row r="33" spans="1:14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</row>
    <row r="34" spans="1:14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</row>
    <row r="35" spans="1:14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</row>
    <row r="36" spans="1:14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</row>
    <row r="37" spans="1:14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</row>
    <row r="38" spans="1:14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</row>
    <row r="39" spans="1:14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</row>
    <row r="40" spans="1:14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</row>
    <row r="41" spans="1:14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</row>
    <row r="42" spans="1:14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</row>
    <row r="43" spans="1:14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</row>
    <row r="44" spans="1:14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</row>
    <row r="45" spans="1:14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</row>
    <row r="46" spans="1:14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</row>
    <row r="47" spans="1:14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</row>
    <row r="48" spans="1:14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</row>
    <row r="49" spans="1:14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</row>
    <row r="50" spans="1:14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</row>
    <row r="51" spans="1:14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</row>
    <row r="52" spans="1:14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</row>
    <row r="53" spans="1:14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</row>
    <row r="54" spans="1:14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</row>
    <row r="55" spans="1:14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</row>
    <row r="56" spans="1:14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</row>
    <row r="57" spans="1:14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</row>
    <row r="58" spans="1:14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</row>
    <row r="59" spans="1:14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</row>
    <row r="60" spans="1:14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</row>
    <row r="61" spans="1:14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</row>
    <row r="62" spans="1:14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</row>
    <row r="63" spans="1:14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</row>
    <row r="64" spans="1:14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</row>
    <row r="65" spans="1:14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</row>
    <row r="66" spans="1:14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</row>
    <row r="67" spans="1:14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</row>
    <row r="68" spans="1:14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</row>
    <row r="69" spans="1:14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</row>
    <row r="70" spans="1:14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</row>
    <row r="71" spans="1:14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</row>
    <row r="72" spans="1:14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</row>
    <row r="73" spans="1:14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</row>
    <row r="74" spans="1:14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</row>
    <row r="75" spans="1:14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</row>
    <row r="76" spans="1:14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</row>
    <row r="77" spans="1:14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</row>
    <row r="78" spans="1:14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</row>
    <row r="79" spans="1:14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</row>
    <row r="80" spans="1:14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</row>
    <row r="81" spans="1:14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</row>
    <row r="82" spans="1:14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</row>
    <row r="83" spans="1:14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</row>
    <row r="84" spans="1:14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</row>
    <row r="85" spans="1:14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</row>
    <row r="86" spans="1:14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</row>
    <row r="87" spans="1:14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</row>
    <row r="88" spans="1:14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</row>
    <row r="89" spans="1:14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</row>
    <row r="90" spans="1:14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</row>
    <row r="91" spans="1:14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</row>
    <row r="92" spans="1:14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</row>
    <row r="93" spans="1:14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</row>
    <row r="94" spans="1:14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</row>
    <row r="95" spans="1:14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</row>
    <row r="96" spans="1:14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</row>
    <row r="97" spans="1:14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</row>
    <row r="98" spans="1:14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</row>
    <row r="99" spans="1:14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</row>
    <row r="100" spans="1:14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</row>
    <row r="101" spans="1:14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</row>
    <row r="102" spans="1:14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</row>
    <row r="103" spans="1:14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</row>
    <row r="104" spans="1:14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</row>
    <row r="105" spans="1:14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</row>
    <row r="106" spans="1:14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</row>
    <row r="107" spans="1:14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</row>
    <row r="108" spans="1:14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</row>
    <row r="109" spans="1:14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</row>
    <row r="110" spans="1:14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</row>
    <row r="111" spans="1:14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</row>
    <row r="112" spans="1:14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</row>
    <row r="113" spans="1:14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</row>
    <row r="114" spans="1:14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</row>
    <row r="115" spans="1:14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</row>
    <row r="116" spans="1:14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</row>
    <row r="117" spans="1:14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</row>
    <row r="118" spans="1:14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</row>
    <row r="119" spans="1:14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</row>
    <row r="120" spans="1:14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</row>
    <row r="121" spans="1:14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</row>
    <row r="122" spans="1:14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</row>
    <row r="123" spans="1:14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</row>
    <row r="124" spans="1:14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</row>
    <row r="125" spans="1:14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</row>
    <row r="126" spans="1:14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</row>
    <row r="127" spans="1:14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</row>
    <row r="128" spans="1:14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</row>
    <row r="129" spans="1:14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</row>
    <row r="130" spans="1:14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</row>
    <row r="131" spans="1:14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</row>
    <row r="132" spans="1:14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</row>
    <row r="133" spans="1:14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</row>
    <row r="134" spans="1:14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</row>
    <row r="135" spans="1:14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</row>
    <row r="136" spans="1:14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</row>
    <row r="137" spans="1:14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</row>
    <row r="138" spans="1:14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</row>
    <row r="139" spans="1:14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</row>
    <row r="140" spans="1:14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</row>
    <row r="141" spans="1:14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</row>
    <row r="142" spans="1:14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</row>
    <row r="143" spans="1:14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</row>
    <row r="144" spans="1:14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</row>
    <row r="145" spans="1:14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</row>
    <row r="146" spans="1:14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</row>
    <row r="147" spans="1:14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</row>
    <row r="148" spans="1:14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</row>
    <row r="149" spans="1:14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</row>
    <row r="150" spans="1:14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</row>
    <row r="151" spans="1:14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</row>
    <row r="152" spans="1:14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</row>
    <row r="153" spans="1:14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</row>
    <row r="154" spans="1:14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</row>
    <row r="155" spans="1:14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</row>
    <row r="156" spans="1:14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</row>
    <row r="157" spans="1:14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</row>
    <row r="158" spans="1:14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</row>
    <row r="159" spans="1:14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</row>
    <row r="160" spans="1:14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</row>
    <row r="161" spans="1:14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</row>
    <row r="162" spans="1:14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</row>
    <row r="163" spans="1:14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8"/>
      <c r="EO163" s="48"/>
    </row>
    <row r="164" spans="1:14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</row>
    <row r="165" spans="1:14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</row>
    <row r="166" spans="1:14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</row>
    <row r="167" spans="1:14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</row>
    <row r="168" spans="1:14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</row>
    <row r="169" spans="1:14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</row>
    <row r="170" spans="1:14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</row>
    <row r="171" spans="1:14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</row>
    <row r="172" spans="1:14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</row>
    <row r="173" spans="1:14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</row>
    <row r="174" spans="1:14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</row>
    <row r="175" spans="1:14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</row>
    <row r="176" spans="1:14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</row>
    <row r="177" spans="1:14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</row>
    <row r="178" spans="1:14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</row>
    <row r="179" spans="1:14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</row>
    <row r="180" spans="1:14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</row>
    <row r="181" spans="1:14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</row>
    <row r="182" spans="1:14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</row>
    <row r="183" spans="1:14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</row>
    <row r="184" spans="1:14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</row>
    <row r="185" spans="1:14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</row>
    <row r="186" spans="1:14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</row>
    <row r="187" spans="1:14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</row>
    <row r="188" spans="1:14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</row>
    <row r="189" spans="1:14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</row>
    <row r="190" spans="1:14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</row>
    <row r="191" spans="1:14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</row>
    <row r="192" spans="1:14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</row>
    <row r="193" spans="1:14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</row>
    <row r="194" spans="1:14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</row>
    <row r="195" spans="1:14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</row>
    <row r="196" spans="1:14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</row>
    <row r="197" spans="1:14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</row>
    <row r="198" spans="1:14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</row>
    <row r="199" spans="1:14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</row>
    <row r="200" spans="1:14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</row>
    <row r="201" spans="1:14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</row>
    <row r="202" spans="1:14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</row>
    <row r="203" spans="1:14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</row>
    <row r="204" spans="1:14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</row>
    <row r="205" spans="1:14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</row>
    <row r="206" spans="1:14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</row>
    <row r="207" spans="1:14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</row>
    <row r="208" spans="1:14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</row>
    <row r="209" spans="1:14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</row>
    <row r="210" spans="1:14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</row>
    <row r="211" spans="1:14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</row>
    <row r="212" spans="1:14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</row>
    <row r="213" spans="1:14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</row>
    <row r="214" spans="1:14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</row>
    <row r="215" spans="1:14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</row>
    <row r="216" spans="1:14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</row>
    <row r="217" spans="1:14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</row>
    <row r="218" spans="1:14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</row>
    <row r="219" spans="1:14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</row>
    <row r="220" spans="1:14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</row>
    <row r="221" spans="1:14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</row>
    <row r="222" spans="1:14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</row>
    <row r="223" spans="1:14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</row>
    <row r="224" spans="1:14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</row>
    <row r="225" spans="1:14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</row>
    <row r="226" spans="1:14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</row>
    <row r="227" spans="1:14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</row>
    <row r="228" spans="1:14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</row>
    <row r="229" spans="1:14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</row>
    <row r="230" spans="1:14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</row>
    <row r="231" spans="1:14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</row>
    <row r="232" spans="1:14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</row>
    <row r="233" spans="1:14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</row>
    <row r="234" spans="1:14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</row>
    <row r="235" spans="1:14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</row>
    <row r="236" spans="1:14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</row>
    <row r="237" spans="1:14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</row>
    <row r="238" spans="1:14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</row>
    <row r="239" spans="1:14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</row>
    <row r="240" spans="1:14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</row>
    <row r="241" spans="1:14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</row>
    <row r="242" spans="1:14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</row>
    <row r="243" spans="1:14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</row>
    <row r="244" spans="1:14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</row>
    <row r="245" spans="1:14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</row>
    <row r="246" spans="1:14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</row>
    <row r="247" spans="1:14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</row>
    <row r="248" spans="1:14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</row>
    <row r="249" spans="1:14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</row>
    <row r="250" spans="1:14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</row>
    <row r="251" spans="1:14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</row>
    <row r="252" spans="1:14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</row>
    <row r="253" spans="1:14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</row>
    <row r="254" spans="1:14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</row>
    <row r="255" spans="1:14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</row>
    <row r="256" spans="1:14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</row>
    <row r="257" spans="1:14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</row>
    <row r="258" spans="1:14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</row>
    <row r="259" spans="1:14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</row>
    <row r="260" spans="1:14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</row>
    <row r="261" spans="1:14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</row>
    <row r="262" spans="1:14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</row>
    <row r="263" spans="1:14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</row>
    <row r="264" spans="1:14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</row>
    <row r="265" spans="1:14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</row>
    <row r="266" spans="1:14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</row>
    <row r="267" spans="1:14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</row>
    <row r="268" spans="1:14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</row>
    <row r="269" spans="1:14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</row>
    <row r="270" spans="1:14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</row>
    <row r="271" spans="1:14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</row>
    <row r="272" spans="1:14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</row>
    <row r="273" spans="1:14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</row>
    <row r="274" spans="1:14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</row>
    <row r="275" spans="1:14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</row>
    <row r="276" spans="1:14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</row>
    <row r="277" spans="1:14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</row>
    <row r="278" spans="1:14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</row>
    <row r="279" spans="1:14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</row>
    <row r="280" spans="1:14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</row>
    <row r="281" spans="1:14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</row>
    <row r="282" spans="1:14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</row>
    <row r="283" spans="1:14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</row>
    <row r="284" spans="1:14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</row>
    <row r="285" spans="1:14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</row>
    <row r="286" spans="1:14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</row>
    <row r="287" spans="1:14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</row>
    <row r="288" spans="1:14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</row>
    <row r="289" spans="1:14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</row>
    <row r="290" spans="1:14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</row>
    <row r="291" spans="1:14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</row>
    <row r="292" spans="1:14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</row>
    <row r="293" spans="1:14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</row>
    <row r="294" spans="1:14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</row>
    <row r="295" spans="1:14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</row>
    <row r="296" spans="1:14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</row>
    <row r="297" spans="1:14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</row>
    <row r="298" spans="1:14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</row>
    <row r="299" spans="1:14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</row>
    <row r="300" spans="1:14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</row>
    <row r="301" spans="1:14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</row>
    <row r="302" spans="1:14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</row>
    <row r="303" spans="1:14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</row>
    <row r="304" spans="1:14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</row>
    <row r="305" spans="1:14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</row>
    <row r="306" spans="1:14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</row>
    <row r="307" spans="1:14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</row>
    <row r="308" spans="1:14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</row>
    <row r="309" spans="1:14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</row>
    <row r="310" spans="1:14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</row>
    <row r="311" spans="1:14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</row>
    <row r="312" spans="1:14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</row>
    <row r="313" spans="1:14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</row>
    <row r="314" spans="1:14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</row>
    <row r="315" spans="1:14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</row>
    <row r="316" spans="1:14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</row>
    <row r="317" spans="1:14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</row>
    <row r="318" spans="1:14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</row>
    <row r="319" spans="1:14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</row>
    <row r="320" spans="1:14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</row>
    <row r="321" spans="1:14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</row>
    <row r="322" spans="1:14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</row>
    <row r="323" spans="1:14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</row>
    <row r="324" spans="1:14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</row>
    <row r="325" spans="1:14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</row>
    <row r="326" spans="1:14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</row>
    <row r="327" spans="1:14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</row>
    <row r="328" spans="1:14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</row>
    <row r="329" spans="1:14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</row>
    <row r="330" spans="1:14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</row>
    <row r="331" spans="1:14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</row>
    <row r="332" spans="1:14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</row>
    <row r="333" spans="1:14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</row>
    <row r="334" spans="1:14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</row>
    <row r="335" spans="1:14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</row>
    <row r="336" spans="1:14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</row>
    <row r="337" spans="1:14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</row>
    <row r="338" spans="1:14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</row>
    <row r="339" spans="1:14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</row>
    <row r="340" spans="1:14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</row>
    <row r="341" spans="1:14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</row>
    <row r="342" spans="1:14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</row>
    <row r="343" spans="1:14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</row>
    <row r="344" spans="1:14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</row>
    <row r="345" spans="1:14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</row>
    <row r="346" spans="1:14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</row>
    <row r="347" spans="1:14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</row>
    <row r="348" spans="1:14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</row>
    <row r="349" spans="1:14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</row>
    <row r="350" spans="1:14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</row>
    <row r="351" spans="1:14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</row>
    <row r="352" spans="1:14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</row>
    <row r="353" spans="1:14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</row>
    <row r="354" spans="1:14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</row>
    <row r="355" spans="1:14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</row>
    <row r="356" spans="1:14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</row>
    <row r="357" spans="1:14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</row>
    <row r="358" spans="1:14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</row>
    <row r="359" spans="1:14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</row>
    <row r="360" spans="1:14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</row>
    <row r="361" spans="1:14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</row>
    <row r="362" spans="1:14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</row>
    <row r="363" spans="1:14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</row>
    <row r="364" spans="1:14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</row>
    <row r="365" spans="1:14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</row>
    <row r="366" spans="1:14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</row>
    <row r="367" spans="1:14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</row>
    <row r="368" spans="1:14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</row>
    <row r="369" spans="1:14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</row>
    <row r="370" spans="1:14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</row>
    <row r="371" spans="1:14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</row>
    <row r="372" spans="1:14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</row>
    <row r="373" spans="1:14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</row>
    <row r="374" spans="1:14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</row>
    <row r="375" spans="1:14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</row>
    <row r="376" spans="1:14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</row>
    <row r="377" spans="1:14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</row>
    <row r="378" spans="1:14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</row>
    <row r="379" spans="1:14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</row>
    <row r="380" spans="1:14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</row>
    <row r="381" spans="1:14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</row>
    <row r="382" spans="1:14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</row>
    <row r="383" spans="1:14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</row>
    <row r="384" spans="1:14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</row>
    <row r="385" spans="1:14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</row>
    <row r="386" spans="1:14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</row>
    <row r="387" spans="1:14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</row>
    <row r="388" spans="1:14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</row>
    <row r="389" spans="1:14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</row>
    <row r="390" spans="1:14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</row>
    <row r="391" spans="1:14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</row>
    <row r="392" spans="1:14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</row>
    <row r="393" spans="1:14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</row>
    <row r="394" spans="1:14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</row>
    <row r="395" spans="1:14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</row>
    <row r="396" spans="1:14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</row>
    <row r="397" spans="1:14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</row>
    <row r="398" spans="1:14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</row>
    <row r="399" spans="1:14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</row>
    <row r="400" spans="1:14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</row>
    <row r="401" spans="1:14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</row>
    <row r="402" spans="1:14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</row>
    <row r="403" spans="1:14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</row>
    <row r="404" spans="1:14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</row>
    <row r="405" spans="1:14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</row>
    <row r="406" spans="1:14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</row>
    <row r="407" spans="1:14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</row>
    <row r="408" spans="1:14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</row>
    <row r="409" spans="1:14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</row>
    <row r="410" spans="1:14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</row>
    <row r="411" spans="1:14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</row>
    <row r="412" spans="1:14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</row>
    <row r="413" spans="1:14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</row>
    <row r="414" spans="1:14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</row>
    <row r="415" spans="1:14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</row>
    <row r="416" spans="1:14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</row>
    <row r="417" spans="1:14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</row>
    <row r="418" spans="1:14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</row>
    <row r="419" spans="1:14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</row>
    <row r="420" spans="1:14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</row>
    <row r="421" spans="1:14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</row>
    <row r="422" spans="1:14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</row>
    <row r="423" spans="1:14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</row>
    <row r="424" spans="1:14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</row>
    <row r="425" spans="1:14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</row>
    <row r="426" spans="1:14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</row>
    <row r="427" spans="1:14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</row>
    <row r="428" spans="1:14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</row>
    <row r="429" spans="1:14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</row>
    <row r="430" spans="1:14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</row>
    <row r="431" spans="1:14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</row>
    <row r="432" spans="1:14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</row>
    <row r="433" spans="1:14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</row>
    <row r="434" spans="1:14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</row>
    <row r="435" spans="1:14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</row>
    <row r="436" spans="1:14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</row>
    <row r="437" spans="1:14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</row>
    <row r="438" spans="1:14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</row>
    <row r="439" spans="1:14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</row>
    <row r="440" spans="1:14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</row>
    <row r="441" spans="1:14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</row>
    <row r="442" spans="1:14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</row>
    <row r="443" spans="1:14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</row>
    <row r="444" spans="1:14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</row>
    <row r="445" spans="1:14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</row>
    <row r="446" spans="1:14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</row>
    <row r="447" spans="1:14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</row>
    <row r="448" spans="1:14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</row>
    <row r="449" spans="1:14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</row>
    <row r="450" spans="1:14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</row>
    <row r="451" spans="1:14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</row>
    <row r="452" spans="1:14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</row>
    <row r="453" spans="1:14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</row>
    <row r="454" spans="1:14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</row>
    <row r="455" spans="1:14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</row>
    <row r="456" spans="1:14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</row>
    <row r="457" spans="1:14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</row>
    <row r="458" spans="1:14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</row>
    <row r="459" spans="1:14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</row>
    <row r="460" spans="1:14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</row>
    <row r="461" spans="1:14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</row>
    <row r="462" spans="1:14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</row>
    <row r="463" spans="1:14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</row>
    <row r="464" spans="1:14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</row>
  </sheetData>
  <sheetProtection password="CED9" sheet="1" objects="1" scenarios="1"/>
  <mergeCells count="6">
    <mergeCell ref="B32:I32"/>
    <mergeCell ref="B27:J27"/>
    <mergeCell ref="B28:J28"/>
    <mergeCell ref="B29:I29"/>
    <mergeCell ref="B30:I30"/>
    <mergeCell ref="B31:I3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INNER ARMOUR</vt:lpstr>
      <vt:lpstr>PROSUPPS</vt:lpstr>
      <vt:lpstr>SWANSON VITAMINS</vt:lpstr>
      <vt:lpstr>TOTAL ORDEN</vt:lpstr>
    </vt:vector>
  </TitlesOfParts>
  <Company>HNS NUTRITION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 NUTRITION</dc:creator>
  <cp:lastModifiedBy>Mario Ignacio Sandoval Vargas</cp:lastModifiedBy>
  <cp:lastPrinted>2013-07-09T21:55:30Z</cp:lastPrinted>
  <dcterms:created xsi:type="dcterms:W3CDTF">2007-07-12T22:02:46Z</dcterms:created>
  <dcterms:modified xsi:type="dcterms:W3CDTF">2015-08-31T21:29:10Z</dcterms:modified>
</cp:coreProperties>
</file>